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บัญชีสรุป 56" sheetId="1" r:id="rId1"/>
    <sheet name="บัญชีโครงการ(ยกเลิก)" sheetId="2" r:id="rId2"/>
    <sheet name="บัญชีโครงการ (56)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<sst xmlns="http://schemas.openxmlformats.org/spreadsheetml/2006/main" count="895" uniqueCount="329">
  <si>
    <t>ยุทธศาสตร์/แนวทางการพัฒนา</t>
  </si>
  <si>
    <t>จำนวนโครงการที่</t>
  </si>
  <si>
    <t>ดำเนินการ</t>
  </si>
  <si>
    <t>คิดเป็นร้อยละของ</t>
  </si>
  <si>
    <t>โครงการทั้งหมด</t>
  </si>
  <si>
    <t>จำนวนงบประมาณ</t>
  </si>
  <si>
    <t>ร้อยละงบประมาณ</t>
  </si>
  <si>
    <t>ทั้งหมด</t>
  </si>
  <si>
    <t>หน่วยดำเนินการ</t>
  </si>
  <si>
    <t>1.ยุทธศาสตร์การพัฒนาด้านคมนาคมขนส่ง สาธารณูปโภค</t>
  </si>
  <si>
    <t>สาธารณูปการ</t>
  </si>
  <si>
    <t xml:space="preserve">      1.1 แนวทางการพัฒนาด้านคมนาคมขนส่ง</t>
  </si>
  <si>
    <t xml:space="preserve">      1.2 แนวทางการพัฒนาการสาธารณูปโภค/สาธารณูปการ</t>
  </si>
  <si>
    <t>รวม</t>
  </si>
  <si>
    <t>2.ยุทธศาสตร์การพัฒนาด้านการส่งเสริมอาชีพ การสวัสดิการ</t>
  </si>
  <si>
    <t>การกีฬาและนันทนาการ การศึกษา การสาธารณสุข</t>
  </si>
  <si>
    <t xml:space="preserve">    2.1 แนวทางการพัฒนาและส่งเสริมอาชีพให้แก่ประชาชน</t>
  </si>
  <si>
    <t xml:space="preserve">    2.4 แนวทางการพัฒนากีฬาและนันทนาการ</t>
  </si>
  <si>
    <t xml:space="preserve">   2.5 แนวทางการพัฒนาด้านสาธารณสุข</t>
  </si>
  <si>
    <t>3.ยุทธศาสตร์การพัฒนาด้านสร้างความเข้มแข็งของชุมชน</t>
  </si>
  <si>
    <t>สังคมและการรักษา</t>
  </si>
  <si>
    <t xml:space="preserve">     3.1 แนวทางการสร้างความเข้มแข็งของชุมชน สังคม</t>
  </si>
  <si>
    <t xml:space="preserve">     3.2 แนวทางการเพิ่มประสิทธิภาพการป้องกันภัยฝ่าย</t>
  </si>
  <si>
    <t>พลเรือน</t>
  </si>
  <si>
    <t>บัญชีสรุปจำนวนโครงการและงบประมาณ</t>
  </si>
  <si>
    <t>องค์การบริหารส่วนตำบลเชียรเขา  อำเภอเฉลิมพระเกียรติ  จังหวัดนครศรีธรรมราช</t>
  </si>
  <si>
    <t>โครงการ/กิจกรรม</t>
  </si>
  <si>
    <t>งบประมาณ</t>
  </si>
  <si>
    <t>(บาท)</t>
  </si>
  <si>
    <t>สถานที่</t>
  </si>
  <si>
    <t>หน่วย</t>
  </si>
  <si>
    <t>รายละเอียดของโครงการ/</t>
  </si>
  <si>
    <t>กิจกรรม</t>
  </si>
  <si>
    <t>บัญชีโครงการ/กิจกรรม/งบประมาณ</t>
  </si>
  <si>
    <t>1. ยุทธศาสตร์การพัฒนาด้านคมนาคมขนส่ง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</si>
  <si>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</si>
  <si>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</si>
  <si>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</si>
  <si>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</si>
  <si>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</si>
  <si>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</si>
  <si>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</si>
  <si>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</si>
  <si>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</si>
  <si>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</si>
  <si>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</si>
  <si>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</si>
  <si>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อบต.เชียรเขา</t>
  </si>
  <si>
    <t>หมู่ที่ 1-13</t>
  </si>
  <si>
    <t>2.2  แนวทางการพัฒนาการศึกษา</t>
  </si>
  <si>
    <t>โรงเรียน</t>
  </si>
  <si>
    <t>ทั้ง 7 โรง</t>
  </si>
  <si>
    <t>เฉลิมพระเกียรติ</t>
  </si>
  <si>
    <t>อุดหนุนโครงการอาหารกลาง</t>
  </si>
  <si>
    <t>วันให้แก่โรงเรียนในเขต</t>
  </si>
  <si>
    <t>พื้นที่ตำบลเชียรเขา</t>
  </si>
  <si>
    <t>อุดหนุนโครงการอาหารกลางวัน</t>
  </si>
  <si>
    <t>ให้แก่โรงเรียนในเขตพื้นที่ตำบล</t>
  </si>
  <si>
    <t>เชียรเขา จำนวน 7โรง</t>
  </si>
  <si>
    <t>จัดซื้ออาหารเสริม (นม) ให้</t>
  </si>
  <si>
    <t>แก่นักเรียนในโรงเรียนใน</t>
  </si>
  <si>
    <t>จัดซื้ออาหารเสริม (นม) ให้แก่</t>
  </si>
  <si>
    <t>นักเรียนในโรงเรียนในเขตพื้นที่</t>
  </si>
  <si>
    <t>ค่าอาหารกลางวันสำหรับเด็ก</t>
  </si>
  <si>
    <t>นักเรียนศูนย์พัฒนาเด็กเล็ก</t>
  </si>
  <si>
    <t>ค่าอาหารกลางวันสำหรับเด็กนักเรียน</t>
  </si>
  <si>
    <t>ศูนย์พัฒนา</t>
  </si>
  <si>
    <t>โครงการจัดกิจกรรมวันเด็ก</t>
  </si>
  <si>
    <t>ค่าใช้จ่ายโครงการจัดกิจกรรมวันเด็ก</t>
  </si>
  <si>
    <t>สนามหน้า</t>
  </si>
  <si>
    <t>ที่ทำการอบต.</t>
  </si>
  <si>
    <t>2.3 แนวทางการพัฒนาด้านการสวัสดิการสังคม</t>
  </si>
  <si>
    <t>สงเคราะห์เบี้ยยังชีพผู้สูงอายุ</t>
  </si>
  <si>
    <t>สงเคราะห์เบี้ยยังชีพผู้สูงอายุ จำนวน</t>
  </si>
  <si>
    <t>สงเคราะห์เบี้ยยังชีพผู้พิการ</t>
  </si>
  <si>
    <t>สงเคราะห์เบี้ยยังชีพผู้พิการ จำนวน</t>
  </si>
  <si>
    <t xml:space="preserve">สงเคราะห์เบี้ยยังชีพผู้ป่วยเอดส์ </t>
  </si>
  <si>
    <t xml:space="preserve">เป็นเวลา 12 เดือน </t>
  </si>
  <si>
    <t>2.4 แนวทางการพัฒนาด้านการกีฬาและนันทนาการ</t>
  </si>
  <si>
    <t>โครงการแข่งขันกีฬา อบต.</t>
  </si>
  <si>
    <t>ค่าใช้จ่ายในการจัดการแข่งขันกีฬา</t>
  </si>
  <si>
    <t>สนามกีฬา</t>
  </si>
  <si>
    <t>จัดส่งนักกีฬาเข้าร่วมแข่งขัน</t>
  </si>
  <si>
    <t xml:space="preserve">กีฬาต่าง ๆ </t>
  </si>
  <si>
    <t>ค่าใช้จ่ายในการจัดส่งนักกีฬาเข้าร่วม</t>
  </si>
  <si>
    <t xml:space="preserve">แข่งขันกีฬาต่าง ๆ </t>
  </si>
  <si>
    <t>-</t>
  </si>
  <si>
    <t>จัดซื้อวัสดุกีฬา</t>
  </si>
  <si>
    <t>ค่าจัดซื้อวัสดุกีฬา</t>
  </si>
  <si>
    <t>โครงการจัดงานวันกตัญญู</t>
  </si>
  <si>
    <t>ค่าใช้จ่ายในการจัดงานวันกตัญญู</t>
  </si>
  <si>
    <t>2.5 แนวทางการพัฒนาด้านการสาธารณสุข</t>
  </si>
  <si>
    <t>โครงการรณรงค์ฉีดวัคซีน</t>
  </si>
  <si>
    <t>ป้องกันโรคในสัตว์</t>
  </si>
  <si>
    <t>ค่าใช้จ่ายในการรณรงค์ฉีดวัคซีน</t>
  </si>
  <si>
    <t>ป้องกันโรคในสัตว์ เช่น แมว สุนัข</t>
  </si>
  <si>
    <t>และโค</t>
  </si>
  <si>
    <t>โครงการรณรงค์กำจัดแหล่ง</t>
  </si>
  <si>
    <t>เพาะพันธุ์ยุง</t>
  </si>
  <si>
    <t>ค่าใช้จ่ายในการรณรงค์กำจัดแหล่ง</t>
  </si>
  <si>
    <t>3. ยุทธศาสตร์การพัฒนาด้านสร้างความเข้มแข็งของชุมชน สังคม และการรักษาความสงบเรียบร้อยเพื่อความปลอดภัยในชีวิตและทรัพย์สินของประชาชน</t>
  </si>
  <si>
    <t>3.1  แนวทางการสร้างความเข้มแข็งของชุมชน สังคม</t>
  </si>
  <si>
    <t>โครงการจัดทำวารสาร อบต.</t>
  </si>
  <si>
    <t>ค่าใช้จ่ายในการจัดทำวารสาร อบต.</t>
  </si>
  <si>
    <t>เพื่อประชาสัมพันธ์การดำเนินงาน</t>
  </si>
  <si>
    <t xml:space="preserve">และเผยแพร่ข้อมูลข่าวสารต่าง ๆ </t>
  </si>
  <si>
    <t>ประจำหมู่บ้าน</t>
  </si>
  <si>
    <t>จัดทำป้ายประชาสัมพันธ์</t>
  </si>
  <si>
    <t>ค่าใช้จ่ายในการจัดทำป้ายประชาสัม-</t>
  </si>
  <si>
    <t>พันธ์ ต่าง ๆ เช่น ยาเสพติด ไข้เลือด</t>
  </si>
  <si>
    <t>ออก ฯลฯ</t>
  </si>
  <si>
    <t>อินเตอร์เน็ตตำบล</t>
  </si>
  <si>
    <t>จัดทำเวทีประชาคม</t>
  </si>
  <si>
    <t>ค่าใช้จ่ายในการจัดกิจกรรมเวที</t>
  </si>
  <si>
    <t>ประชาคมเพื่อส่งเสริมการมีส่วนร่วม</t>
  </si>
  <si>
    <t>ของประชาชน</t>
  </si>
  <si>
    <t>สากล</t>
  </si>
  <si>
    <t>ค่าใช้จ่ายในการจัดกิจกรรมวันสตรี</t>
  </si>
  <si>
    <t>3.2  แนวทางการเพิ่มประสิทธิภาพการป้องกันภัยฝ่ายพลเรือน</t>
  </si>
  <si>
    <t>กิจการศูนย์อาสาสมัครป้องกัน</t>
  </si>
  <si>
    <t>ภัยฝ่ายพลเรือนอบต.เชียรเขา</t>
  </si>
  <si>
    <t>ค่าใช้จ่ายกิจการศูนย์ อปพร.อบต.</t>
  </si>
  <si>
    <t xml:space="preserve">เชียรเขา เช่น ค่าวัสดุอุปกรณ์ วิทยุ </t>
  </si>
  <si>
    <t>ฯลฯ</t>
  </si>
  <si>
    <t>4. ยุทธศาสตร์การพัฒนาด้านบริหารจัดการและอนุรักษ์ทรัพยากรธรรมชาติและสิ่งแวดล้อมอย่างยั่งยืน</t>
  </si>
  <si>
    <t>4.1  แนวทางการสร้างจิตสำนึกให้ประชาชนและเยาวชนอนุรักษ์สิ่งแวดล้อม</t>
  </si>
  <si>
    <t>ปรับปรุงภูมิทัศน์สองข้างทาง</t>
  </si>
  <si>
    <t>เนื่องในวันที่ 12 สิงหาและ</t>
  </si>
  <si>
    <t>วันที่ 5 ธันวา</t>
  </si>
  <si>
    <t>ปรับปรุงภูมิทัศน์สองข้างทาง (กำจัด</t>
  </si>
  <si>
    <t>วัชพืชและตัดแต่งต้นไม้ริมทาง) เนื่อง</t>
  </si>
  <si>
    <t>ในวันที่12 สิงหาและวันที่ 5 ธันวา</t>
  </si>
  <si>
    <t>แรงงานราษฎร</t>
  </si>
  <si>
    <t>ปลูกต้นไม้เนื่องในวันที่ 12</t>
  </si>
  <si>
    <t>สิงหา และวันที่ 5 ธันวา</t>
  </si>
  <si>
    <t>ปลูกต้นไม้ เช่น ราชพฤกษ์และต้นไม้</t>
  </si>
  <si>
    <t>ยืนต้น เนื่องในวันที่ 12 สิงหาและ</t>
  </si>
  <si>
    <t>5 ธันวา บริเวณ สถานีอนามัย วัด</t>
  </si>
  <si>
    <t>โรงเรียนและที่ทำการอบต.</t>
  </si>
  <si>
    <t>5. ยุทธศาสตร์การพัฒนาด้านศาสนา ศิลปวัฒนธรรม จารีตประเพณี และภูมิปัญญาท้องถิ่น</t>
  </si>
  <si>
    <t>5.1  แนวทางการพัฒนาด้านการฟื้นฟู อนุรักษ์ศิลปวัฒนธรรม ประเพณี และภูมิปัญญาท้องถิ่น</t>
  </si>
  <si>
    <t>กิจกรรม พิธีการทางศาสนา</t>
  </si>
  <si>
    <t xml:space="preserve">และประเพณีต่าง ๆ </t>
  </si>
  <si>
    <t>ค่าใช้จ่ายในการทำกิจกรรม พิธีการ</t>
  </si>
  <si>
    <t xml:space="preserve">ทางศาสนาและประเพณีต่าง ๆ </t>
  </si>
  <si>
    <t>กิจกรรมประเพณีชักพระ</t>
  </si>
  <si>
    <t>ค่าใช้จ่ายกิจกรรมประเพณีชักพระ</t>
  </si>
  <si>
    <t>อุดหนุนโครงการแห่หมรบ</t>
  </si>
  <si>
    <t>เดือนสิบแก่อำเภอเฉลิมฯ</t>
  </si>
  <si>
    <t>อุดหนุนโครงการแห่หมรบเพื่อร่วม</t>
  </si>
  <si>
    <t>แก่อำเภอเฉลิมพระเกียรติ</t>
  </si>
  <si>
    <t>อ.เฉลิม ฯ</t>
  </si>
  <si>
    <t>อุดหนุนโครงการจัดงาน</t>
  </si>
  <si>
    <t>ประเพณีชักพระแก่อำเภอ</t>
  </si>
  <si>
    <t>เฉลิมฯ</t>
  </si>
  <si>
    <t>อุดหนุนโครงการจัดงานประเพณี</t>
  </si>
  <si>
    <t>พระเกียรติ</t>
  </si>
  <si>
    <t>ประเพณีมาบูชาแห่ผ้าขึ้นธาตุ</t>
  </si>
  <si>
    <t>อุดหนุนโครงการจัดงานรัฐ</t>
  </si>
  <si>
    <t>พิธีวันที่ 5 ธันวามหาราชและ</t>
  </si>
  <si>
    <t>12 สิงหามหาราชินี แก่อำเภอ</t>
  </si>
  <si>
    <t>อุดหนุนโครงการจัดงานรัฐพิธีวันที่</t>
  </si>
  <si>
    <t>5 ธันวามหาราชและ12 สิงหามหา</t>
  </si>
  <si>
    <t>ราชินีแก่อำเภอเฉลิมพระเกียรติ</t>
  </si>
  <si>
    <t>6. ยุทธศาสตร์การพัฒนาด้านการบริหารจัดการองค์กร</t>
  </si>
  <si>
    <t>6.1  แนวทางการพัฒนาบุคลากรและองค์กรให้ทันสมัยมีประสิทธิภาพในการทำงาน</t>
  </si>
  <si>
    <t>จัดส่งพนักงานส่วนตำบล</t>
  </si>
  <si>
    <t>บริหารอบต.ไปฝึกอบรม</t>
  </si>
  <si>
    <t>ค่าใช้จ่ายในการจัดส่งพนักงานส่วน</t>
  </si>
  <si>
    <t>ตำบล สมาชิกสภาอบต. และคณะผู้</t>
  </si>
  <si>
    <t>ซ่อมแซมไฟฟ้าสาธารณะ</t>
  </si>
  <si>
    <t>ค่าใช้จ่ายในการซ่อมแซมไฟฟ้า</t>
  </si>
  <si>
    <t>สาธารณะประจำหมู่บ้าน</t>
  </si>
  <si>
    <t>4.ยุทธศาสตร์การพัฒนาด้านบริหารจัดการและอนุรักษ์ทรัพยากร</t>
  </si>
  <si>
    <t>ธรรมชาติและสิ่งแวดล้อมอย่างยั่งยืน</t>
  </si>
  <si>
    <t>อนุรักษ์สิ่งแวดล้อม</t>
  </si>
  <si>
    <t xml:space="preserve">5.ยุทธศาสตร์การพัฒนาด้านศาสนา ศิลปวัฒนธรรม </t>
  </si>
  <si>
    <t>จารีตประเพณี และภูมิปัญญาท้องถิ่น</t>
  </si>
  <si>
    <t>ประเพณี และภูมิปัญญาท้องถิ่น</t>
  </si>
  <si>
    <t>มีประสิทธิภาพในการทำงาน</t>
  </si>
  <si>
    <t>ประสิทธิภาพ</t>
  </si>
  <si>
    <t>รวมทั้งสิ้น</t>
  </si>
  <si>
    <t xml:space="preserve">     4.1 แนวทางการสร้างจิตสำนึกให้ประชาชนและเยาวชน</t>
  </si>
  <si>
    <t xml:space="preserve">     5.1 แนวทางการพัฒนาด้านการฟื้นฟู อนุรักษ์ศิลปวัฒธรรม</t>
  </si>
  <si>
    <t xml:space="preserve">     6.1 แนวทางการพัฒนาบุคลากรและองค์กรให้ทันสมัย</t>
  </si>
  <si>
    <t xml:space="preserve">     6.2 แนวทางการพัฒนาการจัดเก็บรายได้ให้ทันสมัยและมี</t>
  </si>
  <si>
    <t xml:space="preserve">    2.2 แนวทางการพัฒนาการศึกษา</t>
  </si>
  <si>
    <t xml:space="preserve">    2.3 แนวทางการพัฒนาด้านการสวัสดิการสังคม</t>
  </si>
  <si>
    <t xml:space="preserve"> อบต.เชียรเขา</t>
  </si>
  <si>
    <t>ลำดับ</t>
  </si>
  <si>
    <t>ที่</t>
  </si>
  <si>
    <t>หมู่ที่ 6</t>
  </si>
  <si>
    <t>เขตพื้นที่ตำบลเชียรเขาและศูนย์</t>
  </si>
  <si>
    <t>พัฒนาเด็กเล็กอบต.เชียรเขา</t>
  </si>
  <si>
    <t>ตำบลเชียรเขา จำนวน 7โรง และศูนย์</t>
  </si>
  <si>
    <t>พัฒนาเด็กเล็ก อบต.เชียรเขา</t>
  </si>
  <si>
    <t>โครงการพัฒนางานด้านสาธารณสุข</t>
  </si>
  <si>
    <t>ภาคประชาชน</t>
  </si>
  <si>
    <t>จำนวน 13 หมู่บ้าน</t>
  </si>
  <si>
    <t>อุดหนุนคณะกรรมการหมู่บ้าน</t>
  </si>
  <si>
    <t>หมู่ที่ 6 โครงการตักบาตรวันเข้า</t>
  </si>
  <si>
    <t>พรรษา</t>
  </si>
  <si>
    <t>ทั้ง 7 โรง/</t>
  </si>
  <si>
    <t>เด็กเล็ก</t>
  </si>
  <si>
    <t>โครงการจัดกิจกรรมวันสตรีสากล</t>
  </si>
  <si>
    <t>อุดหนุนโครงการจัดงานประเพณีมาฆบูชา</t>
  </si>
  <si>
    <t>หมู่ที่ 6 โครงการตักบาตรวันเข้าพรรษา</t>
  </si>
  <si>
    <t>เด็กเล็กอบต.</t>
  </si>
  <si>
    <t>เชียรเขา</t>
  </si>
  <si>
    <t>ศูนย์พัฒนาเด็กเล็ก</t>
  </si>
  <si>
    <t>สงเคราะห์เบี้ยยังชีพผู้ป่วยเอดส์</t>
  </si>
  <si>
    <t xml:space="preserve">สุขภาคประชาชน สำหรับหมู่บ้านต่าง ๆ </t>
  </si>
  <si>
    <t>อุดหนุนโครงการพัฒนางานด้านสาธารณ-</t>
  </si>
  <si>
    <t>ค่าใช้จ่ายในการขอใช้บริการอินเตอร์เน็ต</t>
  </si>
  <si>
    <t>ซ่อมแซมครุภัณฑ์</t>
  </si>
  <si>
    <t>ค่าใช้จ่ายในซ่อมแซมครุภัณฑ์ เช่น</t>
  </si>
  <si>
    <t>รถยนต์ เครื่องคอมพิวเตอร์ หอกระจาย</t>
  </si>
  <si>
    <t>ข่าวประจำหมู่บ้าน ฯลฯ</t>
  </si>
  <si>
    <t>ชักพระประจำปี 2552 แก่อำเภอเฉลิม</t>
  </si>
  <si>
    <t>ทุนการศึกษาปริญญาตรี-โท</t>
  </si>
  <si>
    <t>ทุนการศึกษาปริญญาตรี-โท สำหรับ</t>
  </si>
  <si>
    <t>ผู้บริหารท้องถิ่น สมาชิกสภาท้องถิ่น</t>
  </si>
  <si>
    <t>เจ้าหน้าที่ท้องถิ่น พนักงานส่วนท้องถิ่น</t>
  </si>
  <si>
    <t>ภาษี</t>
  </si>
  <si>
    <t>รณรงค์และส่งเสริมการชำระภาษี</t>
  </si>
  <si>
    <t>เพื่อจัดทำป้ายประชาสัมพันธ์การจัดเก็บ</t>
  </si>
  <si>
    <t>ต.เชียรเขา</t>
  </si>
  <si>
    <t>สนง.ปลัด</t>
  </si>
  <si>
    <t>ส่วนการคลัง</t>
  </si>
  <si>
    <t>ส่วนโยธา</t>
  </si>
  <si>
    <t>อบจ.นครศรีธรรมราช</t>
  </si>
  <si>
    <t>โครงการพัฒนาพื้นที่ลุ่มน้ำปากพนังฯ/</t>
  </si>
  <si>
    <t>แผนการดำเนินงาน ประจำปีงบประมาณ  2556</t>
  </si>
  <si>
    <t>พ.ศ.2555</t>
  </si>
  <si>
    <t>พ.ศ.2556</t>
  </si>
  <si>
    <t>โครงการปรับปรุงงานก่อสร้าง โครงการ</t>
  </si>
  <si>
    <t>จัดรูปที่ดินส่วนที่  1</t>
  </si>
  <si>
    <t>ปรับปรุงคูส่งน้ำ  ถนน  และอาคารประกอบ</t>
  </si>
  <si>
    <t>หมู่ที่ 2,3</t>
  </si>
  <si>
    <t>5,8,10</t>
  </si>
  <si>
    <t>สนง.จัดรูปที่ดิน</t>
  </si>
  <si>
    <t>จังหวัดนครศรีฯ</t>
  </si>
  <si>
    <t>จัดรูปที่ดินส่วนที่  2</t>
  </si>
  <si>
    <t>หมู่ที่ 4,9,10</t>
  </si>
  <si>
    <t>ปรับปรุงลานกีฬา อบต.เชียรเขา</t>
  </si>
  <si>
    <t>ปรับปรุงลานกีฬาหน้าที่ทำการ</t>
  </si>
  <si>
    <t>อบต.ประจำปี 2556</t>
  </si>
  <si>
    <t>2. ยุทธศาสตร์การพัฒนาด้านการส่งเสริมคุณภาพชีวิต</t>
  </si>
  <si>
    <t>2.1  แนวทางการพัฒนาและส่งเสริมอาชีพให้แก่ประชาชน</t>
  </si>
  <si>
    <t>การตามโครงการบำบัดทุกข์บำรุงสุข</t>
  </si>
  <si>
    <t>ส่งเสริมและสนับสนุนการดำเนิน</t>
  </si>
  <si>
    <t>แบบ ABC และส่งเสริมสนับสนุน</t>
  </si>
  <si>
    <t>การดำเนินงานตามหลักปรัชญา</t>
  </si>
  <si>
    <t>เศรษฐกิจพอเพียง</t>
  </si>
  <si>
    <t>การตามโครงการบำบัดทุกข์บำรุงสุขฯ</t>
  </si>
  <si>
    <t>เพื่อแก้ไขปัญหาความยากจนและพัฒนา</t>
  </si>
  <si>
    <t>ความเป็นอยู่ของประชาชนในพื้นที่</t>
  </si>
  <si>
    <t>โดยใช้แนวคิดพื้นที่เป็นตัวตั้ง  ใช้การ</t>
  </si>
  <si>
    <t>จัดทำบัญชีชุมชน</t>
  </si>
  <si>
    <t xml:space="preserve"> -</t>
  </si>
  <si>
    <t xml:space="preserve">จำนวน 30 รายๆ ละ500 บาท/เดือน </t>
  </si>
  <si>
    <t>222 ราย เป็นเวลา  12  เดือน</t>
  </si>
  <si>
    <t>1,181 ราย เป็นเวลา  12  เดือน</t>
  </si>
  <si>
    <t>ประจำปี 2556</t>
  </si>
  <si>
    <t>ค่าใช้จ่ายในการดูแลเวบไซด์</t>
  </si>
  <si>
    <t>ประจำปี  2555</t>
  </si>
  <si>
    <t>ประจำปี 2555</t>
  </si>
  <si>
    <t>งานประเพณีเดือนสิบประจำปี 2555</t>
  </si>
  <si>
    <t>ประจำปี 2556 แก่ อ.เฉลิมฯ</t>
  </si>
  <si>
    <t>แห่ผ้าขึ้นธาตุประจำปี 2556 แก่อำเภอ</t>
  </si>
  <si>
    <t>แผนการดำเนินงาน ประจำปีงบประมาณ 2556</t>
  </si>
  <si>
    <t>สมาชิกสภาอบต.และคณะผู้บริหาร</t>
  </si>
  <si>
    <t>อบต.ไปฝึกอบรม</t>
  </si>
  <si>
    <t>1.1  แนวทางการพัฒนาการสาธารณูปโภค/สาธารณูปการ</t>
  </si>
  <si>
    <t>โครงการอบรมเยาวชนต้านยาเสพติด</t>
  </si>
  <si>
    <t xml:space="preserve">เป็นค่าใช้จ่ายสำหรับอบรมเยาวชนและ </t>
  </si>
  <si>
    <t>ประชาชน ให้ตระหนักถึงปัญหาการแพร่</t>
  </si>
  <si>
    <t>ระบาดของยาเสพติด  ซึ่งเป็นปัญหาที่ส่ง</t>
  </si>
  <si>
    <t>ผลกระทบต่อสังคมฯ</t>
  </si>
  <si>
    <t>โครงการส่งเสริมและสนับสนุน</t>
  </si>
  <si>
    <t>การขับเคลื่อนแผนชุมชนแบบ</t>
  </si>
  <si>
    <t>บูรณาการ</t>
  </si>
  <si>
    <t>เพื่อจ่ายเป็นค่าส่งเสริมและสนับสนุน</t>
  </si>
  <si>
    <t>การขับเคลื่อนแผนชุมชนแบบบูรณาการ</t>
  </si>
  <si>
    <t>เพื่อนำข้อมูลมาจัดทำแผนพัฒนา อบต.</t>
  </si>
  <si>
    <t>โครงการท้องถิ่นไทย  รวมใจภักดิ์</t>
  </si>
  <si>
    <t>รักษ์พื้นที่สีเขียว</t>
  </si>
  <si>
    <t>เพื่อเป็นค่าใช้จ่ายในการเพิ่มพื้นที่สีเขียว</t>
  </si>
  <si>
    <t>โดยการปลูกต้นไม้  เพื่อลดปัญหาภาวะ</t>
  </si>
  <si>
    <t>โลกร้อน สร้างเมืองน่าอยู่  สวยงาม  และ</t>
  </si>
  <si>
    <t>ร่วมถวายเป็นราชสักการะฯ</t>
  </si>
  <si>
    <t>จัดซื้อเครื่องพิมพ์เอกสาร</t>
  </si>
  <si>
    <t>ตามหลักเกณฑ์ของกระทรวงเทคโนโลยี</t>
  </si>
  <si>
    <t>สารสนเทศและการสื่อสาร</t>
  </si>
  <si>
    <t>และลูกจ้างขององค์กรปกครองส่วน</t>
  </si>
  <si>
    <t>ท้องถิ่น</t>
  </si>
  <si>
    <t>6.3  แนวทางการพัฒนาการจัดเก็บรายได้ให้ทันสมัย และมีประสิทธิภาพ</t>
  </si>
  <si>
    <t>6.2  แนวทางการพัฒนาโครงสร้างองค์กร  เพื่อรองรับการถ่ายโอนภารกิจ</t>
  </si>
  <si>
    <t>โครงการก่อสร้างโรงจอดเครื่อง</t>
  </si>
  <si>
    <t>จักรกลของ อบต.เชียรเขา</t>
  </si>
  <si>
    <t>โครงการก่อสร้างโรงจอดเครื่องจักรกล</t>
  </si>
  <si>
    <t>หมู่ที่  13</t>
  </si>
  <si>
    <t xml:space="preserve">ตามแบบของ อบต.เชียรเขา   </t>
  </si>
  <si>
    <r>
      <t xml:space="preserve">จัดซื้อเครื่องพิมพ์เอกสาร  </t>
    </r>
    <r>
      <rPr>
        <sz val="12"/>
        <rFont val="Angsana New"/>
        <family val="1"/>
      </rPr>
      <t>(เครื่องพริ้นเตอร์)</t>
    </r>
  </si>
  <si>
    <t>โครงการเวบไซด์ อบต.</t>
  </si>
  <si>
    <t xml:space="preserve">      1.1 แนวทางการพัฒนาการสาธารณูปโภค/สาธารณูปการ</t>
  </si>
  <si>
    <t>สนง.จัดรูปที่ดิน จังหวัดนครศรีธรรมราช</t>
  </si>
  <si>
    <t>2.ยุทธศาสตร์การพัฒนาด้านการส่งเสริมคุณภาพชีวิต</t>
  </si>
  <si>
    <t xml:space="preserve">     6.2 แนวทางการพัฒนาโครงสร้างองค์  เพื่อรองรับการถ่ายโอน</t>
  </si>
  <si>
    <t>ภารกิจ</t>
  </si>
  <si>
    <t xml:space="preserve"> - 16 -</t>
  </si>
  <si>
    <t xml:space="preserve"> - 17 -</t>
  </si>
  <si>
    <t xml:space="preserve"> - 18 -</t>
  </si>
  <si>
    <t xml:space="preserve"> - 19 -</t>
  </si>
  <si>
    <t xml:space="preserve"> - 20 -</t>
  </si>
  <si>
    <t xml:space="preserve"> - 4 -</t>
  </si>
  <si>
    <t xml:space="preserve"> - 5 -</t>
  </si>
  <si>
    <t xml:space="preserve"> -6 -</t>
  </si>
  <si>
    <t xml:space="preserve"> - 7 -</t>
  </si>
  <si>
    <t xml:space="preserve"> -8-</t>
  </si>
  <si>
    <t xml:space="preserve"> -9-</t>
  </si>
  <si>
    <t xml:space="preserve">  -10-</t>
  </si>
  <si>
    <t xml:space="preserve"> - 11 -</t>
  </si>
  <si>
    <t xml:space="preserve"> -12 -</t>
  </si>
  <si>
    <t xml:space="preserve"> -13-</t>
  </si>
  <si>
    <t xml:space="preserve"> - 14 -</t>
  </si>
  <si>
    <t xml:space="preserve"> - 15 -</t>
  </si>
  <si>
    <t xml:space="preserve">     6.3 แนวทางการพัฒนาการจัดเก็บรายได้ให้ทันสมัยและมี</t>
  </si>
  <si>
    <t>แห่งชาติประจำปี 2556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</si>
</sst>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"/>
    <numFmt numFmtId="200" formatCode="0.0"/>
    <numFmt numFmtId="201" formatCode="_(* #,##0.0_);_(* \(#,##0.0\);_(* &quot;-&quot;??_);_(@_)"/>
    <numFmt numFmtId="202" formatCode="_(* #,##0_);_(* \(#,##0\);_(* &quot;-&quot;??_);_(@_)"/>
  </numFmts>
  <fonts count="46">
    <font>
      <sz val="10"/>
      <name val="Arial"/>
      <family val="0"/>
    </font>
    <font>
      <sz val="14"/>
      <name val="AngsanaUPC"/>
      <family val="1"/>
    </font>
    <font>
      <b/>
      <sz val="14"/>
      <name val="AngsanaUPC"/>
      <family val="1"/>
    </font>
    <font>
      <sz val="8"/>
      <name val="Arial"/>
      <family val="0"/>
    </font>
    <font>
      <sz val="12"/>
      <name val="AngsanaUPC"/>
      <family val="1"/>
    </font>
    <font>
      <b/>
      <sz val="11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5"/>
      <name val="Angsana New"/>
      <family val="1"/>
    </font>
    <font>
      <sz val="12"/>
      <name val="Angsana New"/>
      <family val="1"/>
    </font>
    <font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1" xfId="0" applyNumberFormat="1" applyFont="1" applyBorder="1" applyAlignment="1" quotePrefix="1">
      <alignment horizontal="center"/>
    </xf>
    <xf numFmtId="2" fontId="2" fillId="0" borderId="13" xfId="0" applyNumberFormat="1" applyFont="1" applyBorder="1" applyAlignment="1" quotePrefix="1">
      <alignment horizontal="center"/>
    </xf>
    <xf numFmtId="3" fontId="1" fillId="0" borderId="11" xfId="0" applyNumberFormat="1" applyFont="1" applyBorder="1" applyAlignment="1" quotePrefix="1">
      <alignment horizontal="center"/>
    </xf>
    <xf numFmtId="0" fontId="2" fillId="0" borderId="13" xfId="0" applyFont="1" applyBorder="1" applyAlignment="1" quotePrefix="1">
      <alignment horizontal="center"/>
    </xf>
    <xf numFmtId="3" fontId="2" fillId="0" borderId="13" xfId="0" applyNumberFormat="1" applyFont="1" applyBorder="1" applyAlignment="1" quotePrefix="1">
      <alignment horizontal="center"/>
    </xf>
    <xf numFmtId="4" fontId="2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8" fillId="33" borderId="18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 quotePrefix="1">
      <alignment/>
    </xf>
    <xf numFmtId="0" fontId="8" fillId="33" borderId="19" xfId="0" applyFont="1" applyFill="1" applyBorder="1" applyAlignment="1">
      <alignment horizontal="left"/>
    </xf>
    <xf numFmtId="0" fontId="7" fillId="33" borderId="12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94" fontId="8" fillId="33" borderId="18" xfId="36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4" fontId="8" fillId="33" borderId="19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4" fontId="8" fillId="33" borderId="20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4" fontId="7" fillId="33" borderId="10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/>
    </xf>
    <xf numFmtId="0" fontId="7" fillId="33" borderId="17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4" fontId="7" fillId="33" borderId="2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 horizontal="center"/>
    </xf>
    <xf numFmtId="4" fontId="7" fillId="33" borderId="19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4" fontId="7" fillId="33" borderId="18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4" fontId="7" fillId="33" borderId="19" xfId="0" applyNumberFormat="1" applyFont="1" applyFill="1" applyBorder="1" applyAlignment="1">
      <alignment/>
    </xf>
    <xf numFmtId="0" fontId="7" fillId="33" borderId="12" xfId="0" applyFont="1" applyFill="1" applyBorder="1" applyAlignment="1" quotePrefix="1">
      <alignment/>
    </xf>
    <xf numFmtId="0" fontId="7" fillId="33" borderId="16" xfId="0" applyFont="1" applyFill="1" applyBorder="1" applyAlignment="1">
      <alignment horizontal="left"/>
    </xf>
    <xf numFmtId="194" fontId="7" fillId="33" borderId="19" xfId="36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7" fillId="33" borderId="10" xfId="0" applyFont="1" applyFill="1" applyBorder="1" applyAlignment="1" quotePrefix="1">
      <alignment horizontal="center"/>
    </xf>
    <xf numFmtId="4" fontId="7" fillId="33" borderId="2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7" fillId="33" borderId="20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4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4" fontId="7" fillId="33" borderId="0" xfId="0" applyNumberFormat="1" applyFont="1" applyFill="1" applyBorder="1" applyAlignment="1">
      <alignment/>
    </xf>
    <xf numFmtId="194" fontId="2" fillId="0" borderId="10" xfId="36" applyFont="1" applyBorder="1" applyAlignment="1">
      <alignment horizontal="center"/>
    </xf>
    <xf numFmtId="194" fontId="2" fillId="0" borderId="12" xfId="36" applyFont="1" applyBorder="1" applyAlignment="1">
      <alignment horizontal="center"/>
    </xf>
    <xf numFmtId="194" fontId="1" fillId="0" borderId="11" xfId="36" applyFont="1" applyBorder="1" applyAlignment="1">
      <alignment/>
    </xf>
    <xf numFmtId="194" fontId="2" fillId="0" borderId="13" xfId="36" applyFont="1" applyBorder="1" applyAlignment="1" quotePrefix="1">
      <alignment horizontal="center"/>
    </xf>
    <xf numFmtId="194" fontId="1" fillId="0" borderId="10" xfId="36" applyFont="1" applyBorder="1" applyAlignment="1">
      <alignment horizontal="center"/>
    </xf>
    <xf numFmtId="194" fontId="1" fillId="0" borderId="11" xfId="36" applyFont="1" applyBorder="1" applyAlignment="1">
      <alignment horizontal="center"/>
    </xf>
    <xf numFmtId="194" fontId="1" fillId="0" borderId="11" xfId="36" applyFont="1" applyBorder="1" applyAlignment="1" quotePrefix="1">
      <alignment horizontal="center"/>
    </xf>
    <xf numFmtId="194" fontId="2" fillId="0" borderId="13" xfId="36" applyFont="1" applyBorder="1" applyAlignment="1">
      <alignment horizontal="center"/>
    </xf>
    <xf numFmtId="194" fontId="1" fillId="0" borderId="0" xfId="36" applyFont="1" applyBorder="1" applyAlignment="1">
      <alignment/>
    </xf>
    <xf numFmtId="194" fontId="1" fillId="0" borderId="12" xfId="36" applyFont="1" applyBorder="1" applyAlignment="1">
      <alignment/>
    </xf>
    <xf numFmtId="194" fontId="2" fillId="0" borderId="11" xfId="36" applyFont="1" applyBorder="1" applyAlignment="1">
      <alignment horizontal="center"/>
    </xf>
    <xf numFmtId="194" fontId="1" fillId="0" borderId="10" xfId="36" applyFont="1" applyBorder="1" applyAlignment="1">
      <alignment/>
    </xf>
    <xf numFmtId="194" fontId="1" fillId="0" borderId="0" xfId="36" applyFont="1" applyAlignment="1">
      <alignment/>
    </xf>
    <xf numFmtId="43" fontId="2" fillId="0" borderId="13" xfId="0" applyNumberFormat="1" applyFont="1" applyBorder="1" applyAlignment="1" quotePrefix="1">
      <alignment horizontal="center"/>
    </xf>
    <xf numFmtId="43" fontId="1" fillId="0" borderId="11" xfId="0" applyNumberFormat="1" applyFont="1" applyBorder="1" applyAlignment="1" quotePrefix="1">
      <alignment horizontal="center"/>
    </xf>
    <xf numFmtId="43" fontId="2" fillId="0" borderId="11" xfId="0" applyNumberFormat="1" applyFont="1" applyBorder="1" applyAlignment="1" quotePrefix="1">
      <alignment horizontal="center"/>
    </xf>
    <xf numFmtId="43" fontId="2" fillId="0" borderId="12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1" xfId="0" applyNumberFormat="1" applyFont="1" applyBorder="1" applyAlignment="1" quotePrefix="1">
      <alignment horizontal="right"/>
    </xf>
    <xf numFmtId="2" fontId="2" fillId="0" borderId="13" xfId="0" applyNumberFormat="1" applyFont="1" applyBorder="1" applyAlignment="1" quotePrefix="1">
      <alignment horizontal="right"/>
    </xf>
    <xf numFmtId="43" fontId="1" fillId="0" borderId="11" xfId="0" applyNumberFormat="1" applyFont="1" applyBorder="1" applyAlignment="1">
      <alignment horizontal="right"/>
    </xf>
    <xf numFmtId="43" fontId="2" fillId="0" borderId="13" xfId="0" applyNumberFormat="1" applyFont="1" applyBorder="1" applyAlignment="1">
      <alignment horizontal="right"/>
    </xf>
    <xf numFmtId="43" fontId="1" fillId="0" borderId="11" xfId="0" applyNumberFormat="1" applyFont="1" applyBorder="1" applyAlignment="1" quotePrefix="1">
      <alignment horizontal="center" vertical="center"/>
    </xf>
    <xf numFmtId="43" fontId="2" fillId="0" borderId="13" xfId="0" applyNumberFormat="1" applyFont="1" applyBorder="1" applyAlignment="1" quotePrefix="1">
      <alignment horizontal="center" vertical="center"/>
    </xf>
    <xf numFmtId="194" fontId="2" fillId="0" borderId="13" xfId="36" applyFont="1" applyBorder="1" applyAlignment="1" quotePrefix="1">
      <alignment horizontal="center"/>
    </xf>
    <xf numFmtId="194" fontId="2" fillId="0" borderId="13" xfId="36" applyFont="1" applyBorder="1" applyAlignment="1">
      <alignment horizontal="right"/>
    </xf>
    <xf numFmtId="194" fontId="2" fillId="0" borderId="0" xfId="36" applyFont="1" applyBorder="1" applyAlignment="1">
      <alignment horizontal="center"/>
    </xf>
    <xf numFmtId="194" fontId="2" fillId="0" borderId="12" xfId="36" applyFont="1" applyBorder="1" applyAlignment="1">
      <alignment horizontal="right"/>
    </xf>
    <xf numFmtId="43" fontId="1" fillId="0" borderId="0" xfId="0" applyNumberFormat="1" applyFont="1" applyAlignment="1">
      <alignment/>
    </xf>
    <xf numFmtId="194" fontId="1" fillId="0" borderId="12" xfId="36" applyFont="1" applyBorder="1" applyAlignment="1">
      <alignment horizontal="center"/>
    </xf>
    <xf numFmtId="194" fontId="2" fillId="0" borderId="17" xfId="36" applyFont="1" applyBorder="1" applyAlignment="1">
      <alignment horizontal="center"/>
    </xf>
    <xf numFmtId="194" fontId="2" fillId="0" borderId="0" xfId="36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02" fontId="11" fillId="0" borderId="0" xfId="36" applyNumberFormat="1" applyFont="1" applyBorder="1" applyAlignment="1">
      <alignment horizontal="right"/>
    </xf>
    <xf numFmtId="202" fontId="11" fillId="0" borderId="0" xfId="36" applyNumberFormat="1" applyFont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107</xdr:row>
      <xdr:rowOff>161925</xdr:rowOff>
    </xdr:from>
    <xdr:to>
      <xdr:col>14</xdr:col>
      <xdr:colOff>266700</xdr:colOff>
      <xdr:row>107</xdr:row>
      <xdr:rowOff>161925</xdr:rowOff>
    </xdr:to>
    <xdr:sp>
      <xdr:nvSpPr>
        <xdr:cNvPr id="1" name="Line 8"/>
        <xdr:cNvSpPr>
          <a:spLocks/>
        </xdr:cNvSpPr>
      </xdr:nvSpPr>
      <xdr:spPr>
        <a:xfrm>
          <a:off x="9248775" y="323278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109</xdr:row>
      <xdr:rowOff>180975</xdr:rowOff>
    </xdr:from>
    <xdr:to>
      <xdr:col>12</xdr:col>
      <xdr:colOff>257175</xdr:colOff>
      <xdr:row>109</xdr:row>
      <xdr:rowOff>190500</xdr:rowOff>
    </xdr:to>
    <xdr:sp>
      <xdr:nvSpPr>
        <xdr:cNvPr id="2" name="Line 10"/>
        <xdr:cNvSpPr>
          <a:spLocks/>
        </xdr:cNvSpPr>
      </xdr:nvSpPr>
      <xdr:spPr>
        <a:xfrm flipV="1">
          <a:off x="8686800" y="32937450"/>
          <a:ext cx="247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129</xdr:row>
      <xdr:rowOff>161925</xdr:rowOff>
    </xdr:from>
    <xdr:to>
      <xdr:col>18</xdr:col>
      <xdr:colOff>0</xdr:colOff>
      <xdr:row>129</xdr:row>
      <xdr:rowOff>161925</xdr:rowOff>
    </xdr:to>
    <xdr:sp>
      <xdr:nvSpPr>
        <xdr:cNvPr id="3" name="Line 12"/>
        <xdr:cNvSpPr>
          <a:spLocks/>
        </xdr:cNvSpPr>
      </xdr:nvSpPr>
      <xdr:spPr>
        <a:xfrm flipV="1">
          <a:off x="9544050" y="390620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153</xdr:row>
      <xdr:rowOff>114300</xdr:rowOff>
    </xdr:from>
    <xdr:to>
      <xdr:col>17</xdr:col>
      <xdr:colOff>219075</xdr:colOff>
      <xdr:row>153</xdr:row>
      <xdr:rowOff>123825</xdr:rowOff>
    </xdr:to>
    <xdr:sp>
      <xdr:nvSpPr>
        <xdr:cNvPr id="4" name="Line 16"/>
        <xdr:cNvSpPr>
          <a:spLocks/>
        </xdr:cNvSpPr>
      </xdr:nvSpPr>
      <xdr:spPr>
        <a:xfrm flipV="1">
          <a:off x="6972300" y="45996225"/>
          <a:ext cx="3305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150</xdr:row>
      <xdr:rowOff>180975</xdr:rowOff>
    </xdr:from>
    <xdr:to>
      <xdr:col>6</xdr:col>
      <xdr:colOff>295275</xdr:colOff>
      <xdr:row>150</xdr:row>
      <xdr:rowOff>190500</xdr:rowOff>
    </xdr:to>
    <xdr:sp>
      <xdr:nvSpPr>
        <xdr:cNvPr id="5" name="Line 17"/>
        <xdr:cNvSpPr>
          <a:spLocks/>
        </xdr:cNvSpPr>
      </xdr:nvSpPr>
      <xdr:spPr>
        <a:xfrm flipV="1">
          <a:off x="6962775" y="45367575"/>
          <a:ext cx="247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172</xdr:row>
      <xdr:rowOff>161925</xdr:rowOff>
    </xdr:from>
    <xdr:to>
      <xdr:col>12</xdr:col>
      <xdr:colOff>0</xdr:colOff>
      <xdr:row>172</xdr:row>
      <xdr:rowOff>161925</xdr:rowOff>
    </xdr:to>
    <xdr:sp>
      <xdr:nvSpPr>
        <xdr:cNvPr id="6" name="Line 21"/>
        <xdr:cNvSpPr>
          <a:spLocks/>
        </xdr:cNvSpPr>
      </xdr:nvSpPr>
      <xdr:spPr>
        <a:xfrm flipV="1">
          <a:off x="8382000" y="514540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163</xdr:row>
      <xdr:rowOff>171450</xdr:rowOff>
    </xdr:from>
    <xdr:to>
      <xdr:col>14</xdr:col>
      <xdr:colOff>219075</xdr:colOff>
      <xdr:row>163</xdr:row>
      <xdr:rowOff>171450</xdr:rowOff>
    </xdr:to>
    <xdr:sp>
      <xdr:nvSpPr>
        <xdr:cNvPr id="7" name="Line 22"/>
        <xdr:cNvSpPr>
          <a:spLocks/>
        </xdr:cNvSpPr>
      </xdr:nvSpPr>
      <xdr:spPr>
        <a:xfrm>
          <a:off x="8696325" y="488156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196</xdr:row>
      <xdr:rowOff>180975</xdr:rowOff>
    </xdr:from>
    <xdr:to>
      <xdr:col>16</xdr:col>
      <xdr:colOff>9525</xdr:colOff>
      <xdr:row>196</xdr:row>
      <xdr:rowOff>190500</xdr:rowOff>
    </xdr:to>
    <xdr:sp>
      <xdr:nvSpPr>
        <xdr:cNvPr id="8" name="Line 23"/>
        <xdr:cNvSpPr>
          <a:spLocks/>
        </xdr:cNvSpPr>
      </xdr:nvSpPr>
      <xdr:spPr>
        <a:xfrm flipV="1">
          <a:off x="8715375" y="58521600"/>
          <a:ext cx="1104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175</xdr:row>
      <xdr:rowOff>219075</xdr:rowOff>
    </xdr:from>
    <xdr:to>
      <xdr:col>17</xdr:col>
      <xdr:colOff>161925</xdr:colOff>
      <xdr:row>175</xdr:row>
      <xdr:rowOff>228600</xdr:rowOff>
    </xdr:to>
    <xdr:sp>
      <xdr:nvSpPr>
        <xdr:cNvPr id="9" name="Line 26"/>
        <xdr:cNvSpPr>
          <a:spLocks/>
        </xdr:cNvSpPr>
      </xdr:nvSpPr>
      <xdr:spPr>
        <a:xfrm flipV="1">
          <a:off x="6972300" y="52282725"/>
          <a:ext cx="3248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571500</xdr:colOff>
      <xdr:row>226</xdr:row>
      <xdr:rowOff>161925</xdr:rowOff>
    </xdr:from>
    <xdr:to>
      <xdr:col>27</xdr:col>
      <xdr:colOff>228600</xdr:colOff>
      <xdr:row>226</xdr:row>
      <xdr:rowOff>161925</xdr:rowOff>
    </xdr:to>
    <xdr:sp>
      <xdr:nvSpPr>
        <xdr:cNvPr id="10" name="Line 28"/>
        <xdr:cNvSpPr>
          <a:spLocks/>
        </xdr:cNvSpPr>
      </xdr:nvSpPr>
      <xdr:spPr>
        <a:xfrm>
          <a:off x="13706475" y="67541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257175</xdr:colOff>
      <xdr:row>220</xdr:row>
      <xdr:rowOff>180975</xdr:rowOff>
    </xdr:from>
    <xdr:to>
      <xdr:col>17</xdr:col>
      <xdr:colOff>9525</xdr:colOff>
      <xdr:row>220</xdr:row>
      <xdr:rowOff>190500</xdr:rowOff>
    </xdr:to>
    <xdr:sp>
      <xdr:nvSpPr>
        <xdr:cNvPr id="11" name="Line 29"/>
        <xdr:cNvSpPr>
          <a:spLocks/>
        </xdr:cNvSpPr>
      </xdr:nvSpPr>
      <xdr:spPr>
        <a:xfrm flipV="1">
          <a:off x="9782175" y="65789175"/>
          <a:ext cx="285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224</xdr:row>
      <xdr:rowOff>104775</xdr:rowOff>
    </xdr:from>
    <xdr:to>
      <xdr:col>9</xdr:col>
      <xdr:colOff>28575</xdr:colOff>
      <xdr:row>224</xdr:row>
      <xdr:rowOff>114300</xdr:rowOff>
    </xdr:to>
    <xdr:sp>
      <xdr:nvSpPr>
        <xdr:cNvPr id="12" name="Line 30"/>
        <xdr:cNvSpPr>
          <a:spLocks/>
        </xdr:cNvSpPr>
      </xdr:nvSpPr>
      <xdr:spPr>
        <a:xfrm flipV="1">
          <a:off x="7534275" y="66894075"/>
          <a:ext cx="285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245</xdr:row>
      <xdr:rowOff>171450</xdr:rowOff>
    </xdr:from>
    <xdr:to>
      <xdr:col>17</xdr:col>
      <xdr:colOff>209550</xdr:colOff>
      <xdr:row>245</xdr:row>
      <xdr:rowOff>190500</xdr:rowOff>
    </xdr:to>
    <xdr:sp>
      <xdr:nvSpPr>
        <xdr:cNvPr id="13" name="Line 36"/>
        <xdr:cNvSpPr>
          <a:spLocks/>
        </xdr:cNvSpPr>
      </xdr:nvSpPr>
      <xdr:spPr>
        <a:xfrm flipV="1">
          <a:off x="6991350" y="73161525"/>
          <a:ext cx="3276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248</xdr:row>
      <xdr:rowOff>161925</xdr:rowOff>
    </xdr:from>
    <xdr:to>
      <xdr:col>7</xdr:col>
      <xdr:colOff>0</xdr:colOff>
      <xdr:row>248</xdr:row>
      <xdr:rowOff>161925</xdr:rowOff>
    </xdr:to>
    <xdr:sp>
      <xdr:nvSpPr>
        <xdr:cNvPr id="14" name="Line 37"/>
        <xdr:cNvSpPr>
          <a:spLocks/>
        </xdr:cNvSpPr>
      </xdr:nvSpPr>
      <xdr:spPr>
        <a:xfrm flipV="1">
          <a:off x="6915150" y="739521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123825</xdr:rowOff>
    </xdr:from>
    <xdr:to>
      <xdr:col>6</xdr:col>
      <xdr:colOff>285750</xdr:colOff>
      <xdr:row>251</xdr:row>
      <xdr:rowOff>123825</xdr:rowOff>
    </xdr:to>
    <xdr:sp>
      <xdr:nvSpPr>
        <xdr:cNvPr id="15" name="Line 39"/>
        <xdr:cNvSpPr>
          <a:spLocks/>
        </xdr:cNvSpPr>
      </xdr:nvSpPr>
      <xdr:spPr>
        <a:xfrm>
          <a:off x="6915150" y="74704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270</xdr:row>
      <xdr:rowOff>114300</xdr:rowOff>
    </xdr:from>
    <xdr:to>
      <xdr:col>17</xdr:col>
      <xdr:colOff>0</xdr:colOff>
      <xdr:row>270</xdr:row>
      <xdr:rowOff>114300</xdr:rowOff>
    </xdr:to>
    <xdr:sp>
      <xdr:nvSpPr>
        <xdr:cNvPr id="16" name="Line 42"/>
        <xdr:cNvSpPr>
          <a:spLocks/>
        </xdr:cNvSpPr>
      </xdr:nvSpPr>
      <xdr:spPr>
        <a:xfrm>
          <a:off x="9810750" y="802957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298</xdr:row>
      <xdr:rowOff>209550</xdr:rowOff>
    </xdr:from>
    <xdr:to>
      <xdr:col>17</xdr:col>
      <xdr:colOff>171450</xdr:colOff>
      <xdr:row>298</xdr:row>
      <xdr:rowOff>209550</xdr:rowOff>
    </xdr:to>
    <xdr:sp>
      <xdr:nvSpPr>
        <xdr:cNvPr id="17" name="Line 47"/>
        <xdr:cNvSpPr>
          <a:spLocks/>
        </xdr:cNvSpPr>
      </xdr:nvSpPr>
      <xdr:spPr>
        <a:xfrm>
          <a:off x="6972300" y="88744425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294</xdr:row>
      <xdr:rowOff>161925</xdr:rowOff>
    </xdr:from>
    <xdr:to>
      <xdr:col>18</xdr:col>
      <xdr:colOff>9525</xdr:colOff>
      <xdr:row>294</xdr:row>
      <xdr:rowOff>190500</xdr:rowOff>
    </xdr:to>
    <xdr:sp>
      <xdr:nvSpPr>
        <xdr:cNvPr id="18" name="Line 49"/>
        <xdr:cNvSpPr>
          <a:spLocks/>
        </xdr:cNvSpPr>
      </xdr:nvSpPr>
      <xdr:spPr>
        <a:xfrm>
          <a:off x="6972300" y="87515700"/>
          <a:ext cx="33337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340</xdr:row>
      <xdr:rowOff>161925</xdr:rowOff>
    </xdr:from>
    <xdr:to>
      <xdr:col>9</xdr:col>
      <xdr:colOff>9525</xdr:colOff>
      <xdr:row>340</xdr:row>
      <xdr:rowOff>171450</xdr:rowOff>
    </xdr:to>
    <xdr:sp>
      <xdr:nvSpPr>
        <xdr:cNvPr id="19" name="Line 51"/>
        <xdr:cNvSpPr>
          <a:spLocks/>
        </xdr:cNvSpPr>
      </xdr:nvSpPr>
      <xdr:spPr>
        <a:xfrm>
          <a:off x="7543800" y="101346000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104</xdr:row>
      <xdr:rowOff>133350</xdr:rowOff>
    </xdr:from>
    <xdr:to>
      <xdr:col>18</xdr:col>
      <xdr:colOff>0</xdr:colOff>
      <xdr:row>104</xdr:row>
      <xdr:rowOff>152400</xdr:rowOff>
    </xdr:to>
    <xdr:sp>
      <xdr:nvSpPr>
        <xdr:cNvPr id="20" name="Line 82"/>
        <xdr:cNvSpPr>
          <a:spLocks/>
        </xdr:cNvSpPr>
      </xdr:nvSpPr>
      <xdr:spPr>
        <a:xfrm>
          <a:off x="6953250" y="31413450"/>
          <a:ext cx="33432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180975</xdr:colOff>
      <xdr:row>143</xdr:row>
      <xdr:rowOff>209550</xdr:rowOff>
    </xdr:from>
    <xdr:to>
      <xdr:col>30</xdr:col>
      <xdr:colOff>447675</xdr:colOff>
      <xdr:row>143</xdr:row>
      <xdr:rowOff>209550</xdr:rowOff>
    </xdr:to>
    <xdr:sp>
      <xdr:nvSpPr>
        <xdr:cNvPr id="21" name="Line 85"/>
        <xdr:cNvSpPr>
          <a:spLocks/>
        </xdr:cNvSpPr>
      </xdr:nvSpPr>
      <xdr:spPr>
        <a:xfrm>
          <a:off x="14535150" y="434911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255</xdr:row>
      <xdr:rowOff>171450</xdr:rowOff>
    </xdr:from>
    <xdr:to>
      <xdr:col>7</xdr:col>
      <xdr:colOff>9525</xdr:colOff>
      <xdr:row>255</xdr:row>
      <xdr:rowOff>180975</xdr:rowOff>
    </xdr:to>
    <xdr:sp>
      <xdr:nvSpPr>
        <xdr:cNvPr id="22" name="Line 88"/>
        <xdr:cNvSpPr>
          <a:spLocks/>
        </xdr:cNvSpPr>
      </xdr:nvSpPr>
      <xdr:spPr>
        <a:xfrm flipV="1">
          <a:off x="6915150" y="75828525"/>
          <a:ext cx="314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275</xdr:row>
      <xdr:rowOff>152400</xdr:rowOff>
    </xdr:from>
    <xdr:to>
      <xdr:col>16</xdr:col>
      <xdr:colOff>19050</xdr:colOff>
      <xdr:row>275</xdr:row>
      <xdr:rowOff>161925</xdr:rowOff>
    </xdr:to>
    <xdr:sp>
      <xdr:nvSpPr>
        <xdr:cNvPr id="23" name="Line 91"/>
        <xdr:cNvSpPr>
          <a:spLocks/>
        </xdr:cNvSpPr>
      </xdr:nvSpPr>
      <xdr:spPr>
        <a:xfrm>
          <a:off x="9515475" y="81686400"/>
          <a:ext cx="314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19050</xdr:colOff>
      <xdr:row>157</xdr:row>
      <xdr:rowOff>85725</xdr:rowOff>
    </xdr:from>
    <xdr:to>
      <xdr:col>17</xdr:col>
      <xdr:colOff>219075</xdr:colOff>
      <xdr:row>157</xdr:row>
      <xdr:rowOff>209550</xdr:rowOff>
    </xdr:to>
    <xdr:pic>
      <xdr:nvPicPr>
        <xdr:cNvPr id="24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47053500"/>
          <a:ext cx="33432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161</xdr:row>
      <xdr:rowOff>76200</xdr:rowOff>
    </xdr:from>
    <xdr:to>
      <xdr:col>18</xdr:col>
      <xdr:colOff>28575</xdr:colOff>
      <xdr:row>161</xdr:row>
      <xdr:rowOff>200025</xdr:rowOff>
    </xdr:to>
    <xdr:pic>
      <xdr:nvPicPr>
        <xdr:cNvPr id="25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48129825"/>
          <a:ext cx="33432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270</xdr:row>
      <xdr:rowOff>66675</xdr:rowOff>
    </xdr:from>
    <xdr:to>
      <xdr:col>9</xdr:col>
      <xdr:colOff>19050</xdr:colOff>
      <xdr:row>270</xdr:row>
      <xdr:rowOff>180975</xdr:rowOff>
    </xdr:to>
    <xdr:pic>
      <xdr:nvPicPr>
        <xdr:cNvPr id="26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80248125"/>
          <a:ext cx="2857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51</xdr:row>
      <xdr:rowOff>161925</xdr:rowOff>
    </xdr:from>
    <xdr:to>
      <xdr:col>17</xdr:col>
      <xdr:colOff>171450</xdr:colOff>
      <xdr:row>51</xdr:row>
      <xdr:rowOff>180975</xdr:rowOff>
    </xdr:to>
    <xdr:sp>
      <xdr:nvSpPr>
        <xdr:cNvPr id="27" name="Line 101"/>
        <xdr:cNvSpPr>
          <a:spLocks/>
        </xdr:cNvSpPr>
      </xdr:nvSpPr>
      <xdr:spPr>
        <a:xfrm flipV="1">
          <a:off x="7010400" y="15468600"/>
          <a:ext cx="32194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55</xdr:row>
      <xdr:rowOff>161925</xdr:rowOff>
    </xdr:from>
    <xdr:to>
      <xdr:col>17</xdr:col>
      <xdr:colOff>200025</xdr:colOff>
      <xdr:row>55</xdr:row>
      <xdr:rowOff>200025</xdr:rowOff>
    </xdr:to>
    <xdr:sp>
      <xdr:nvSpPr>
        <xdr:cNvPr id="28" name="Line 103"/>
        <xdr:cNvSpPr>
          <a:spLocks/>
        </xdr:cNvSpPr>
      </xdr:nvSpPr>
      <xdr:spPr>
        <a:xfrm flipV="1">
          <a:off x="6953250" y="16649700"/>
          <a:ext cx="3305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59</xdr:row>
      <xdr:rowOff>209550</xdr:rowOff>
    </xdr:from>
    <xdr:to>
      <xdr:col>17</xdr:col>
      <xdr:colOff>180975</xdr:colOff>
      <xdr:row>59</xdr:row>
      <xdr:rowOff>219075</xdr:rowOff>
    </xdr:to>
    <xdr:sp>
      <xdr:nvSpPr>
        <xdr:cNvPr id="29" name="Line 104"/>
        <xdr:cNvSpPr>
          <a:spLocks/>
        </xdr:cNvSpPr>
      </xdr:nvSpPr>
      <xdr:spPr>
        <a:xfrm flipV="1">
          <a:off x="6981825" y="17878425"/>
          <a:ext cx="325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64</xdr:row>
      <xdr:rowOff>152400</xdr:rowOff>
    </xdr:from>
    <xdr:to>
      <xdr:col>10</xdr:col>
      <xdr:colOff>9525</xdr:colOff>
      <xdr:row>64</xdr:row>
      <xdr:rowOff>161925</xdr:rowOff>
    </xdr:to>
    <xdr:sp>
      <xdr:nvSpPr>
        <xdr:cNvPr id="30" name="Line 105"/>
        <xdr:cNvSpPr>
          <a:spLocks/>
        </xdr:cNvSpPr>
      </xdr:nvSpPr>
      <xdr:spPr>
        <a:xfrm>
          <a:off x="7781925" y="1929765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74</xdr:row>
      <xdr:rowOff>114300</xdr:rowOff>
    </xdr:from>
    <xdr:to>
      <xdr:col>17</xdr:col>
      <xdr:colOff>190500</xdr:colOff>
      <xdr:row>74</xdr:row>
      <xdr:rowOff>133350</xdr:rowOff>
    </xdr:to>
    <xdr:sp>
      <xdr:nvSpPr>
        <xdr:cNvPr id="31" name="Line 106"/>
        <xdr:cNvSpPr>
          <a:spLocks/>
        </xdr:cNvSpPr>
      </xdr:nvSpPr>
      <xdr:spPr>
        <a:xfrm flipV="1">
          <a:off x="6972300" y="22374225"/>
          <a:ext cx="3276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77</xdr:row>
      <xdr:rowOff>161925</xdr:rowOff>
    </xdr:from>
    <xdr:to>
      <xdr:col>17</xdr:col>
      <xdr:colOff>209550</xdr:colOff>
      <xdr:row>77</xdr:row>
      <xdr:rowOff>180975</xdr:rowOff>
    </xdr:to>
    <xdr:sp>
      <xdr:nvSpPr>
        <xdr:cNvPr id="32" name="Line 107"/>
        <xdr:cNvSpPr>
          <a:spLocks/>
        </xdr:cNvSpPr>
      </xdr:nvSpPr>
      <xdr:spPr>
        <a:xfrm>
          <a:off x="6953250" y="23307675"/>
          <a:ext cx="3314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80</xdr:row>
      <xdr:rowOff>133350</xdr:rowOff>
    </xdr:from>
    <xdr:to>
      <xdr:col>17</xdr:col>
      <xdr:colOff>171450</xdr:colOff>
      <xdr:row>80</xdr:row>
      <xdr:rowOff>152400</xdr:rowOff>
    </xdr:to>
    <xdr:sp>
      <xdr:nvSpPr>
        <xdr:cNvPr id="33" name="Line 108"/>
        <xdr:cNvSpPr>
          <a:spLocks/>
        </xdr:cNvSpPr>
      </xdr:nvSpPr>
      <xdr:spPr>
        <a:xfrm flipV="1">
          <a:off x="6962775" y="24164925"/>
          <a:ext cx="32670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101</xdr:row>
      <xdr:rowOff>161925</xdr:rowOff>
    </xdr:from>
    <xdr:to>
      <xdr:col>15</xdr:col>
      <xdr:colOff>9525</xdr:colOff>
      <xdr:row>101</xdr:row>
      <xdr:rowOff>161925</xdr:rowOff>
    </xdr:to>
    <xdr:sp>
      <xdr:nvSpPr>
        <xdr:cNvPr id="34" name="Line 109"/>
        <xdr:cNvSpPr>
          <a:spLocks/>
        </xdr:cNvSpPr>
      </xdr:nvSpPr>
      <xdr:spPr>
        <a:xfrm flipV="1">
          <a:off x="8991600" y="305562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122</xdr:row>
      <xdr:rowOff>171450</xdr:rowOff>
    </xdr:from>
    <xdr:to>
      <xdr:col>13</xdr:col>
      <xdr:colOff>285750</xdr:colOff>
      <xdr:row>122</xdr:row>
      <xdr:rowOff>171450</xdr:rowOff>
    </xdr:to>
    <xdr:sp>
      <xdr:nvSpPr>
        <xdr:cNvPr id="35" name="Line 110"/>
        <xdr:cNvSpPr>
          <a:spLocks/>
        </xdr:cNvSpPr>
      </xdr:nvSpPr>
      <xdr:spPr>
        <a:xfrm>
          <a:off x="8677275" y="370046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146</xdr:row>
      <xdr:rowOff>171450</xdr:rowOff>
    </xdr:from>
    <xdr:to>
      <xdr:col>17</xdr:col>
      <xdr:colOff>142875</xdr:colOff>
      <xdr:row>146</xdr:row>
      <xdr:rowOff>171450</xdr:rowOff>
    </xdr:to>
    <xdr:sp>
      <xdr:nvSpPr>
        <xdr:cNvPr id="36" name="Line 111"/>
        <xdr:cNvSpPr>
          <a:spLocks/>
        </xdr:cNvSpPr>
      </xdr:nvSpPr>
      <xdr:spPr>
        <a:xfrm>
          <a:off x="7029450" y="44338875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259</xdr:row>
      <xdr:rowOff>171450</xdr:rowOff>
    </xdr:from>
    <xdr:to>
      <xdr:col>11</xdr:col>
      <xdr:colOff>295275</xdr:colOff>
      <xdr:row>259</xdr:row>
      <xdr:rowOff>180975</xdr:rowOff>
    </xdr:to>
    <xdr:sp>
      <xdr:nvSpPr>
        <xdr:cNvPr id="37" name="Line 112"/>
        <xdr:cNvSpPr>
          <a:spLocks/>
        </xdr:cNvSpPr>
      </xdr:nvSpPr>
      <xdr:spPr>
        <a:xfrm>
          <a:off x="8362950" y="7690485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224</xdr:row>
      <xdr:rowOff>114300</xdr:rowOff>
    </xdr:from>
    <xdr:to>
      <xdr:col>17</xdr:col>
      <xdr:colOff>19050</xdr:colOff>
      <xdr:row>224</xdr:row>
      <xdr:rowOff>123825</xdr:rowOff>
    </xdr:to>
    <xdr:sp>
      <xdr:nvSpPr>
        <xdr:cNvPr id="38" name="Line 113"/>
        <xdr:cNvSpPr>
          <a:spLocks/>
        </xdr:cNvSpPr>
      </xdr:nvSpPr>
      <xdr:spPr>
        <a:xfrm flipV="1">
          <a:off x="9820275" y="66903600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220</xdr:row>
      <xdr:rowOff>190500</xdr:rowOff>
    </xdr:from>
    <xdr:to>
      <xdr:col>8</xdr:col>
      <xdr:colOff>238125</xdr:colOff>
      <xdr:row>220</xdr:row>
      <xdr:rowOff>200025</xdr:rowOff>
    </xdr:to>
    <xdr:sp>
      <xdr:nvSpPr>
        <xdr:cNvPr id="39" name="Line 119"/>
        <xdr:cNvSpPr>
          <a:spLocks/>
        </xdr:cNvSpPr>
      </xdr:nvSpPr>
      <xdr:spPr>
        <a:xfrm flipV="1">
          <a:off x="7505700" y="65798700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98</xdr:row>
      <xdr:rowOff>190500</xdr:rowOff>
    </xdr:from>
    <xdr:to>
      <xdr:col>15</xdr:col>
      <xdr:colOff>276225</xdr:colOff>
      <xdr:row>98</xdr:row>
      <xdr:rowOff>200025</xdr:rowOff>
    </xdr:to>
    <xdr:sp>
      <xdr:nvSpPr>
        <xdr:cNvPr id="40" name="Line 109"/>
        <xdr:cNvSpPr>
          <a:spLocks/>
        </xdr:cNvSpPr>
      </xdr:nvSpPr>
      <xdr:spPr>
        <a:xfrm>
          <a:off x="9544050" y="29698950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180975</xdr:colOff>
      <xdr:row>169</xdr:row>
      <xdr:rowOff>209550</xdr:rowOff>
    </xdr:from>
    <xdr:to>
      <xdr:col>30</xdr:col>
      <xdr:colOff>447675</xdr:colOff>
      <xdr:row>169</xdr:row>
      <xdr:rowOff>209550</xdr:rowOff>
    </xdr:to>
    <xdr:sp>
      <xdr:nvSpPr>
        <xdr:cNvPr id="41" name="Line 85"/>
        <xdr:cNvSpPr>
          <a:spLocks/>
        </xdr:cNvSpPr>
      </xdr:nvSpPr>
      <xdr:spPr>
        <a:xfrm>
          <a:off x="14535150" y="506158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126</xdr:row>
      <xdr:rowOff>238125</xdr:rowOff>
    </xdr:from>
    <xdr:to>
      <xdr:col>13</xdr:col>
      <xdr:colOff>285750</xdr:colOff>
      <xdr:row>126</xdr:row>
      <xdr:rowOff>238125</xdr:rowOff>
    </xdr:to>
    <xdr:sp>
      <xdr:nvSpPr>
        <xdr:cNvPr id="42" name="Line 110"/>
        <xdr:cNvSpPr>
          <a:spLocks/>
        </xdr:cNvSpPr>
      </xdr:nvSpPr>
      <xdr:spPr>
        <a:xfrm>
          <a:off x="8677275" y="382524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133</xdr:row>
      <xdr:rowOff>257175</xdr:rowOff>
    </xdr:from>
    <xdr:to>
      <xdr:col>14</xdr:col>
      <xdr:colOff>257175</xdr:colOff>
      <xdr:row>133</xdr:row>
      <xdr:rowOff>257175</xdr:rowOff>
    </xdr:to>
    <xdr:sp>
      <xdr:nvSpPr>
        <xdr:cNvPr id="43" name="Line 12"/>
        <xdr:cNvSpPr>
          <a:spLocks/>
        </xdr:cNvSpPr>
      </xdr:nvSpPr>
      <xdr:spPr>
        <a:xfrm flipV="1">
          <a:off x="8743950" y="403383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178</xdr:row>
      <xdr:rowOff>171450</xdr:rowOff>
    </xdr:from>
    <xdr:to>
      <xdr:col>14</xdr:col>
      <xdr:colOff>219075</xdr:colOff>
      <xdr:row>178</xdr:row>
      <xdr:rowOff>171450</xdr:rowOff>
    </xdr:to>
    <xdr:sp>
      <xdr:nvSpPr>
        <xdr:cNvPr id="44" name="Line 22"/>
        <xdr:cNvSpPr>
          <a:spLocks/>
        </xdr:cNvSpPr>
      </xdr:nvSpPr>
      <xdr:spPr>
        <a:xfrm>
          <a:off x="8696325" y="53016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571500</xdr:colOff>
      <xdr:row>230</xdr:row>
      <xdr:rowOff>161925</xdr:rowOff>
    </xdr:from>
    <xdr:to>
      <xdr:col>27</xdr:col>
      <xdr:colOff>228600</xdr:colOff>
      <xdr:row>230</xdr:row>
      <xdr:rowOff>161925</xdr:rowOff>
    </xdr:to>
    <xdr:sp>
      <xdr:nvSpPr>
        <xdr:cNvPr id="45" name="Line 28"/>
        <xdr:cNvSpPr>
          <a:spLocks/>
        </xdr:cNvSpPr>
      </xdr:nvSpPr>
      <xdr:spPr>
        <a:xfrm>
          <a:off x="13706475" y="687228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228</xdr:row>
      <xdr:rowOff>114300</xdr:rowOff>
    </xdr:from>
    <xdr:to>
      <xdr:col>17</xdr:col>
      <xdr:colOff>142875</xdr:colOff>
      <xdr:row>228</xdr:row>
      <xdr:rowOff>114300</xdr:rowOff>
    </xdr:to>
    <xdr:sp>
      <xdr:nvSpPr>
        <xdr:cNvPr id="46" name="Line 113"/>
        <xdr:cNvSpPr>
          <a:spLocks/>
        </xdr:cNvSpPr>
      </xdr:nvSpPr>
      <xdr:spPr>
        <a:xfrm flipV="1">
          <a:off x="7934325" y="680847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304</xdr:row>
      <xdr:rowOff>142875</xdr:rowOff>
    </xdr:from>
    <xdr:to>
      <xdr:col>15</xdr:col>
      <xdr:colOff>257175</xdr:colOff>
      <xdr:row>304</xdr:row>
      <xdr:rowOff>142875</xdr:rowOff>
    </xdr:to>
    <xdr:sp>
      <xdr:nvSpPr>
        <xdr:cNvPr id="47" name="Line 42"/>
        <xdr:cNvSpPr>
          <a:spLocks/>
        </xdr:cNvSpPr>
      </xdr:nvSpPr>
      <xdr:spPr>
        <a:xfrm>
          <a:off x="9534525" y="903541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317</xdr:row>
      <xdr:rowOff>161925</xdr:rowOff>
    </xdr:from>
    <xdr:to>
      <xdr:col>14</xdr:col>
      <xdr:colOff>247650</xdr:colOff>
      <xdr:row>317</xdr:row>
      <xdr:rowOff>171450</xdr:rowOff>
    </xdr:to>
    <xdr:sp>
      <xdr:nvSpPr>
        <xdr:cNvPr id="48" name="Line 51"/>
        <xdr:cNvSpPr>
          <a:spLocks/>
        </xdr:cNvSpPr>
      </xdr:nvSpPr>
      <xdr:spPr>
        <a:xfrm>
          <a:off x="9248775" y="94364175"/>
          <a:ext cx="247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28</xdr:row>
      <xdr:rowOff>219075</xdr:rowOff>
    </xdr:from>
    <xdr:to>
      <xdr:col>18</xdr:col>
      <xdr:colOff>9525</xdr:colOff>
      <xdr:row>28</xdr:row>
      <xdr:rowOff>219075</xdr:rowOff>
    </xdr:to>
    <xdr:sp>
      <xdr:nvSpPr>
        <xdr:cNvPr id="49" name="Line 104"/>
        <xdr:cNvSpPr>
          <a:spLocks/>
        </xdr:cNvSpPr>
      </xdr:nvSpPr>
      <xdr:spPr>
        <a:xfrm flipV="1">
          <a:off x="7810500" y="856297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8</xdr:row>
      <xdr:rowOff>9525</xdr:rowOff>
    </xdr:from>
    <xdr:to>
      <xdr:col>17</xdr:col>
      <xdr:colOff>219075</xdr:colOff>
      <xdr:row>8</xdr:row>
      <xdr:rowOff>9525</xdr:rowOff>
    </xdr:to>
    <xdr:sp>
      <xdr:nvSpPr>
        <xdr:cNvPr id="50" name="Line 104"/>
        <xdr:cNvSpPr>
          <a:spLocks/>
        </xdr:cNvSpPr>
      </xdr:nvSpPr>
      <xdr:spPr>
        <a:xfrm>
          <a:off x="7505700" y="2371725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11</xdr:row>
      <xdr:rowOff>295275</xdr:rowOff>
    </xdr:from>
    <xdr:to>
      <xdr:col>17</xdr:col>
      <xdr:colOff>209550</xdr:colOff>
      <xdr:row>12</xdr:row>
      <xdr:rowOff>9525</xdr:rowOff>
    </xdr:to>
    <xdr:sp>
      <xdr:nvSpPr>
        <xdr:cNvPr id="51" name="Line 104"/>
        <xdr:cNvSpPr>
          <a:spLocks/>
        </xdr:cNvSpPr>
      </xdr:nvSpPr>
      <xdr:spPr>
        <a:xfrm>
          <a:off x="7515225" y="3448050"/>
          <a:ext cx="2752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X430"/>
  <sheetViews>
    <sheetView tabSelected="1" view="pageBreakPreview" zoomScale="115" zoomScaleSheetLayoutView="115" zoomScalePageLayoutView="0" workbookViewId="0" topLeftCell="A337">
      <selection activeCell="D65" sqref="D65"/>
    </sheetView>
  </sheetViews>
  <sheetFormatPr defaultColWidth="9.140625" defaultRowHeight="12.75"/>
  <cols>
    <col min="1" max="1" width="5.140625" style="35" customWidth="1"/>
    <col min="2" max="2" width="28.7109375" style="35" customWidth="1"/>
    <col min="3" max="3" width="33.8515625" style="35" customWidth="1"/>
    <col min="4" max="4" width="11.7109375" style="35" customWidth="1"/>
    <col min="5" max="5" width="11.8515625" style="35" customWidth="1"/>
    <col min="6" max="6" width="12.421875" style="35" customWidth="1"/>
    <col min="7" max="8" width="4.57421875" style="35" customWidth="1"/>
    <col min="9" max="9" width="4.00390625" style="35" customWidth="1"/>
    <col min="10" max="10" width="4.28125" style="35" customWidth="1"/>
    <col min="11" max="11" width="4.421875" style="35" customWidth="1"/>
    <col min="12" max="12" width="4.57421875" style="35" customWidth="1"/>
    <col min="13" max="13" width="4.140625" style="35" customWidth="1"/>
    <col min="14" max="14" width="4.421875" style="35" customWidth="1"/>
    <col min="15" max="15" width="4.140625" style="35" customWidth="1"/>
    <col min="16" max="16" width="4.28125" style="35" customWidth="1"/>
    <col min="17" max="17" width="3.7109375" style="35" customWidth="1"/>
    <col min="18" max="19" width="3.57421875" style="35" customWidth="1"/>
    <col min="20" max="20" width="3.8515625" style="35" customWidth="1"/>
    <col min="21" max="21" width="4.140625" style="35" customWidth="1"/>
    <col min="22" max="22" width="4.00390625" style="35" customWidth="1"/>
    <col min="23" max="23" width="4.57421875" style="35" customWidth="1"/>
    <col min="24" max="24" width="4.140625" style="35" customWidth="1"/>
    <col min="25" max="16384" width="9.140625" style="35" customWidth="1"/>
  </cols>
  <sheetData>
    <row r="1" spans="1:18" ht="23.25">
      <c r="A1" s="168" t="s">
        <v>33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18" ht="23.25">
      <c r="A2" s="168" t="s">
        <v>270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1:18" ht="23.25">
      <c r="A3" s="168" t="s">
        <v>25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1:4" ht="23.25">
      <c r="A4" s="35" t="s">
        <v>34</v>
      </c>
      <c r="D4" s="36"/>
    </row>
    <row r="5" spans="1:4" ht="23.25">
      <c r="A5" s="35" t="s">
        <v>273</v>
      </c>
      <c r="D5" s="36"/>
    </row>
    <row r="6" spans="1:18" ht="23.25">
      <c r="A6" s="37" t="s">
        <v>189</v>
      </c>
      <c r="B6" s="162" t="s">
        <v>26</v>
      </c>
      <c r="C6" s="37" t="s">
        <v>31</v>
      </c>
      <c r="D6" s="37" t="s">
        <v>27</v>
      </c>
      <c r="E6" s="37" t="s">
        <v>29</v>
      </c>
      <c r="F6" s="37" t="s">
        <v>30</v>
      </c>
      <c r="G6" s="164" t="s">
        <v>233</v>
      </c>
      <c r="H6" s="165"/>
      <c r="I6" s="166"/>
      <c r="J6" s="164" t="s">
        <v>234</v>
      </c>
      <c r="K6" s="165"/>
      <c r="L6" s="165"/>
      <c r="M6" s="165"/>
      <c r="N6" s="165"/>
      <c r="O6" s="165"/>
      <c r="P6" s="165"/>
      <c r="Q6" s="165"/>
      <c r="R6" s="166"/>
    </row>
    <row r="7" spans="1:18" ht="23.25">
      <c r="A7" s="38" t="s">
        <v>190</v>
      </c>
      <c r="B7" s="163"/>
      <c r="C7" s="38" t="s">
        <v>32</v>
      </c>
      <c r="D7" s="38" t="s">
        <v>28</v>
      </c>
      <c r="E7" s="38" t="s">
        <v>2</v>
      </c>
      <c r="F7" s="38" t="s">
        <v>2</v>
      </c>
      <c r="G7" s="39" t="s">
        <v>35</v>
      </c>
      <c r="H7" s="39" t="s">
        <v>36</v>
      </c>
      <c r="I7" s="39" t="s">
        <v>37</v>
      </c>
      <c r="J7" s="38" t="s">
        <v>38</v>
      </c>
      <c r="K7" s="38" t="s">
        <v>39</v>
      </c>
      <c r="L7" s="38" t="s">
        <v>40</v>
      </c>
      <c r="M7" s="38" t="s">
        <v>41</v>
      </c>
      <c r="N7" s="38" t="s">
        <v>42</v>
      </c>
      <c r="O7" s="38" t="s">
        <v>43</v>
      </c>
      <c r="P7" s="38" t="s">
        <v>44</v>
      </c>
      <c r="Q7" s="38" t="s">
        <v>45</v>
      </c>
      <c r="R7" s="39" t="s">
        <v>46</v>
      </c>
    </row>
    <row r="8" spans="1:18" ht="23.25">
      <c r="A8" s="40">
        <v>1</v>
      </c>
      <c r="B8" s="41" t="s">
        <v>235</v>
      </c>
      <c r="C8" s="42" t="s">
        <v>237</v>
      </c>
      <c r="D8" s="43">
        <v>5037000</v>
      </c>
      <c r="E8" s="40" t="s">
        <v>238</v>
      </c>
      <c r="F8" s="40" t="s">
        <v>240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23.25">
      <c r="A9" s="45"/>
      <c r="B9" s="46" t="s">
        <v>236</v>
      </c>
      <c r="C9" s="47"/>
      <c r="D9" s="48"/>
      <c r="E9" s="49" t="s">
        <v>239</v>
      </c>
      <c r="F9" s="49" t="s">
        <v>241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23.25">
      <c r="A10" s="45"/>
      <c r="B10" s="46"/>
      <c r="C10" s="50"/>
      <c r="D10" s="51"/>
      <c r="E10" s="49" t="s">
        <v>226</v>
      </c>
      <c r="F10" s="49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15.75" customHeight="1">
      <c r="A11" s="52"/>
      <c r="B11" s="53"/>
      <c r="C11" s="54"/>
      <c r="D11" s="55"/>
      <c r="E11" s="55"/>
      <c r="F11" s="55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18" ht="23.25">
      <c r="A12" s="56">
        <v>2</v>
      </c>
      <c r="B12" s="41" t="s">
        <v>235</v>
      </c>
      <c r="C12" s="42" t="s">
        <v>237</v>
      </c>
      <c r="D12" s="57">
        <v>5838000</v>
      </c>
      <c r="E12" s="40" t="s">
        <v>243</v>
      </c>
      <c r="F12" s="40" t="s">
        <v>240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3.25">
      <c r="A13" s="45"/>
      <c r="B13" s="46" t="s">
        <v>242</v>
      </c>
      <c r="C13" s="47"/>
      <c r="D13" s="48"/>
      <c r="E13" s="49" t="s">
        <v>226</v>
      </c>
      <c r="F13" s="49" t="s">
        <v>241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3.25">
      <c r="A14" s="58"/>
      <c r="B14" s="46"/>
      <c r="C14" s="50"/>
      <c r="D14" s="59"/>
      <c r="E14" s="49"/>
      <c r="F14" s="60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23.25">
      <c r="A15" s="61"/>
      <c r="B15" s="53"/>
      <c r="C15" s="54"/>
      <c r="D15" s="62"/>
      <c r="E15" s="63"/>
      <c r="F15" s="55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18" ht="23.25">
      <c r="A16" s="64"/>
      <c r="B16" s="65"/>
      <c r="C16" s="66"/>
      <c r="D16" s="67"/>
      <c r="E16" s="68"/>
      <c r="F16" s="65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3.25">
      <c r="A17" s="64"/>
      <c r="B17" s="65"/>
      <c r="C17" s="66"/>
      <c r="D17" s="67"/>
      <c r="E17" s="68"/>
      <c r="F17" s="65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spans="1:18" ht="23.25">
      <c r="A18" s="64"/>
      <c r="B18" s="65"/>
      <c r="C18" s="66"/>
      <c r="D18" s="67"/>
      <c r="E18" s="68"/>
      <c r="F18" s="65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18" ht="23.25">
      <c r="A19" s="64"/>
      <c r="B19" s="65"/>
      <c r="C19" s="66"/>
      <c r="D19" s="67"/>
      <c r="E19" s="68"/>
      <c r="F19" s="65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spans="1:18" ht="23.25">
      <c r="A20" s="64"/>
      <c r="B20" s="65"/>
      <c r="C20" s="66"/>
      <c r="D20" s="67"/>
      <c r="E20" s="68"/>
      <c r="F20" s="65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</row>
    <row r="21" spans="1:18" ht="23.25">
      <c r="A21" s="64"/>
      <c r="B21" s="65"/>
      <c r="C21" s="66"/>
      <c r="D21" s="67"/>
      <c r="E21" s="68"/>
      <c r="F21" s="65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</row>
    <row r="22" spans="1:18" ht="23.25">
      <c r="A22" s="64"/>
      <c r="B22" s="65"/>
      <c r="C22" s="66"/>
      <c r="D22" s="67"/>
      <c r="E22" s="68"/>
      <c r="F22" s="65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23.25">
      <c r="A23" s="64"/>
      <c r="B23" s="65"/>
      <c r="C23" s="66"/>
      <c r="D23" s="67"/>
      <c r="E23" s="68"/>
      <c r="F23" s="65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1:18" ht="23.25">
      <c r="A24" s="64"/>
      <c r="B24" s="65"/>
      <c r="C24" s="66"/>
      <c r="D24" s="67"/>
      <c r="E24" s="64" t="s">
        <v>317</v>
      </c>
      <c r="F24" s="65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1:4" ht="36.75" customHeight="1">
      <c r="A25" s="35" t="s">
        <v>247</v>
      </c>
      <c r="D25" s="36"/>
    </row>
    <row r="26" spans="1:4" ht="23.25">
      <c r="A26" s="35" t="s">
        <v>248</v>
      </c>
      <c r="D26" s="36"/>
    </row>
    <row r="27" spans="1:18" ht="23.25">
      <c r="A27" s="37" t="s">
        <v>189</v>
      </c>
      <c r="B27" s="162" t="s">
        <v>26</v>
      </c>
      <c r="C27" s="37" t="s">
        <v>31</v>
      </c>
      <c r="D27" s="37" t="s">
        <v>27</v>
      </c>
      <c r="E27" s="37" t="s">
        <v>29</v>
      </c>
      <c r="F27" s="37" t="s">
        <v>30</v>
      </c>
      <c r="G27" s="164" t="s">
        <v>233</v>
      </c>
      <c r="H27" s="165"/>
      <c r="I27" s="166"/>
      <c r="J27" s="164" t="s">
        <v>234</v>
      </c>
      <c r="K27" s="165"/>
      <c r="L27" s="165"/>
      <c r="M27" s="165"/>
      <c r="N27" s="165"/>
      <c r="O27" s="165"/>
      <c r="P27" s="165"/>
      <c r="Q27" s="165"/>
      <c r="R27" s="166"/>
    </row>
    <row r="28" spans="1:18" ht="23.25">
      <c r="A28" s="38" t="s">
        <v>190</v>
      </c>
      <c r="B28" s="163"/>
      <c r="C28" s="38" t="s">
        <v>32</v>
      </c>
      <c r="D28" s="38" t="s">
        <v>28</v>
      </c>
      <c r="E28" s="38" t="s">
        <v>2</v>
      </c>
      <c r="F28" s="38" t="s">
        <v>2</v>
      </c>
      <c r="G28" s="39" t="s">
        <v>35</v>
      </c>
      <c r="H28" s="39" t="s">
        <v>36</v>
      </c>
      <c r="I28" s="39" t="s">
        <v>37</v>
      </c>
      <c r="J28" s="38" t="s">
        <v>38</v>
      </c>
      <c r="K28" s="38" t="s">
        <v>39</v>
      </c>
      <c r="L28" s="38" t="s">
        <v>40</v>
      </c>
      <c r="M28" s="38" t="s">
        <v>41</v>
      </c>
      <c r="N28" s="38" t="s">
        <v>42</v>
      </c>
      <c r="O28" s="38" t="s">
        <v>43</v>
      </c>
      <c r="P28" s="38" t="s">
        <v>44</v>
      </c>
      <c r="Q28" s="38" t="s">
        <v>45</v>
      </c>
      <c r="R28" s="39" t="s">
        <v>46</v>
      </c>
    </row>
    <row r="29" spans="1:18" ht="23.25">
      <c r="A29" s="56">
        <v>1</v>
      </c>
      <c r="B29" s="70" t="s">
        <v>250</v>
      </c>
      <c r="C29" s="70" t="s">
        <v>250</v>
      </c>
      <c r="D29" s="71">
        <v>50000</v>
      </c>
      <c r="E29" s="56" t="s">
        <v>48</v>
      </c>
      <c r="F29" s="56" t="s">
        <v>47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18" ht="23.25">
      <c r="A30" s="45"/>
      <c r="B30" s="72" t="s">
        <v>249</v>
      </c>
      <c r="C30" s="72" t="s">
        <v>254</v>
      </c>
      <c r="D30" s="58"/>
      <c r="E30" s="58" t="s">
        <v>226</v>
      </c>
      <c r="F30" s="58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ht="23.25">
      <c r="A31" s="45"/>
      <c r="B31" s="73" t="s">
        <v>251</v>
      </c>
      <c r="C31" s="45" t="s">
        <v>255</v>
      </c>
      <c r="D31" s="74"/>
      <c r="E31" s="58"/>
      <c r="F31" s="58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23.25">
      <c r="A32" s="45"/>
      <c r="B32" s="73" t="s">
        <v>252</v>
      </c>
      <c r="C32" s="45" t="s">
        <v>256</v>
      </c>
      <c r="D32" s="74"/>
      <c r="E32" s="58"/>
      <c r="F32" s="58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ht="23.25">
      <c r="A33" s="45"/>
      <c r="B33" s="73" t="s">
        <v>253</v>
      </c>
      <c r="C33" s="75" t="s">
        <v>257</v>
      </c>
      <c r="D33" s="74"/>
      <c r="E33" s="58"/>
      <c r="F33" s="58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ht="23.25">
      <c r="A34" s="45"/>
      <c r="B34" s="73"/>
      <c r="C34" s="75" t="s">
        <v>258</v>
      </c>
      <c r="D34" s="74"/>
      <c r="E34" s="58"/>
      <c r="F34" s="58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ht="23.25">
      <c r="A35" s="61"/>
      <c r="B35" s="76"/>
      <c r="C35" s="77"/>
      <c r="D35" s="78"/>
      <c r="E35" s="61"/>
      <c r="F35" s="6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ht="23.25">
      <c r="A36" s="64"/>
      <c r="B36" s="69"/>
      <c r="C36" s="79"/>
      <c r="D36" s="80"/>
      <c r="E36" s="64"/>
      <c r="F36" s="64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23.25">
      <c r="A37" s="64"/>
      <c r="B37" s="69"/>
      <c r="C37" s="79"/>
      <c r="D37" s="80"/>
      <c r="E37" s="64"/>
      <c r="F37" s="64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23.25">
      <c r="A38" s="64"/>
      <c r="B38" s="69"/>
      <c r="C38" s="79"/>
      <c r="D38" s="80"/>
      <c r="E38" s="64"/>
      <c r="F38" s="64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1:18" ht="23.25">
      <c r="A39" s="64"/>
      <c r="B39" s="69"/>
      <c r="C39" s="79"/>
      <c r="D39" s="80"/>
      <c r="E39" s="64"/>
      <c r="F39" s="64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1:18" ht="23.25">
      <c r="A40" s="64"/>
      <c r="B40" s="69"/>
      <c r="C40" s="79"/>
      <c r="D40" s="80"/>
      <c r="E40" s="64"/>
      <c r="F40" s="64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1" spans="1:18" ht="23.25">
      <c r="A41" s="64"/>
      <c r="B41" s="69"/>
      <c r="C41" s="79"/>
      <c r="D41" s="80"/>
      <c r="E41" s="64"/>
      <c r="F41" s="64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1:18" ht="23.25">
      <c r="A42" s="64"/>
      <c r="B42" s="69"/>
      <c r="C42" s="79"/>
      <c r="D42" s="80"/>
      <c r="E42" s="64"/>
      <c r="F42" s="64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23.25">
      <c r="A43" s="64"/>
      <c r="B43" s="69"/>
      <c r="C43" s="79"/>
      <c r="D43" s="80"/>
      <c r="E43" s="64"/>
      <c r="F43" s="64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23.25">
      <c r="A44" s="64"/>
      <c r="B44" s="69"/>
      <c r="C44" s="79"/>
      <c r="D44" s="80"/>
      <c r="E44" s="64"/>
      <c r="F44" s="64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23.25">
      <c r="A45" s="64"/>
      <c r="B45" s="69"/>
      <c r="C45" s="79"/>
      <c r="D45" s="80"/>
      <c r="E45" s="64"/>
      <c r="F45" s="64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23.25">
      <c r="A46" s="64"/>
      <c r="B46" s="69"/>
      <c r="C46" s="79"/>
      <c r="D46" s="80"/>
      <c r="E46" s="64"/>
      <c r="F46" s="64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1:18" ht="23.25">
      <c r="A47" s="64"/>
      <c r="B47" s="69"/>
      <c r="C47" s="79"/>
      <c r="D47" s="80"/>
      <c r="E47" s="64" t="s">
        <v>318</v>
      </c>
      <c r="F47" s="64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4" ht="36.75" customHeight="1">
      <c r="A48" s="35" t="s">
        <v>247</v>
      </c>
      <c r="D48" s="36"/>
    </row>
    <row r="49" spans="1:4" ht="23.25">
      <c r="A49" s="35" t="s">
        <v>49</v>
      </c>
      <c r="D49" s="36"/>
    </row>
    <row r="50" spans="1:18" ht="23.25">
      <c r="A50" s="37" t="s">
        <v>189</v>
      </c>
      <c r="B50" s="162" t="s">
        <v>26</v>
      </c>
      <c r="C50" s="37" t="s">
        <v>31</v>
      </c>
      <c r="D50" s="37" t="s">
        <v>27</v>
      </c>
      <c r="E50" s="37" t="s">
        <v>29</v>
      </c>
      <c r="F50" s="37" t="s">
        <v>30</v>
      </c>
      <c r="G50" s="164" t="s">
        <v>233</v>
      </c>
      <c r="H50" s="165"/>
      <c r="I50" s="166"/>
      <c r="J50" s="164" t="s">
        <v>234</v>
      </c>
      <c r="K50" s="165"/>
      <c r="L50" s="165"/>
      <c r="M50" s="165"/>
      <c r="N50" s="165"/>
      <c r="O50" s="165"/>
      <c r="P50" s="165"/>
      <c r="Q50" s="165"/>
      <c r="R50" s="166"/>
    </row>
    <row r="51" spans="1:18" ht="23.25">
      <c r="A51" s="38" t="s">
        <v>190</v>
      </c>
      <c r="B51" s="163"/>
      <c r="C51" s="38" t="s">
        <v>32</v>
      </c>
      <c r="D51" s="38" t="s">
        <v>28</v>
      </c>
      <c r="E51" s="38" t="s">
        <v>2</v>
      </c>
      <c r="F51" s="38" t="s">
        <v>2</v>
      </c>
      <c r="G51" s="39" t="s">
        <v>35</v>
      </c>
      <c r="H51" s="39" t="s">
        <v>36</v>
      </c>
      <c r="I51" s="39" t="s">
        <v>37</v>
      </c>
      <c r="J51" s="38" t="s">
        <v>38</v>
      </c>
      <c r="K51" s="38" t="s">
        <v>39</v>
      </c>
      <c r="L51" s="38" t="s">
        <v>40</v>
      </c>
      <c r="M51" s="38" t="s">
        <v>41</v>
      </c>
      <c r="N51" s="38" t="s">
        <v>42</v>
      </c>
      <c r="O51" s="38" t="s">
        <v>43</v>
      </c>
      <c r="P51" s="38" t="s">
        <v>44</v>
      </c>
      <c r="Q51" s="38" t="s">
        <v>45</v>
      </c>
      <c r="R51" s="39" t="s">
        <v>46</v>
      </c>
    </row>
    <row r="52" spans="1:18" ht="23.25">
      <c r="A52" s="58">
        <v>1</v>
      </c>
      <c r="B52" s="73" t="s">
        <v>53</v>
      </c>
      <c r="C52" s="45" t="s">
        <v>56</v>
      </c>
      <c r="D52" s="81">
        <v>1541800</v>
      </c>
      <c r="E52" s="58" t="s">
        <v>50</v>
      </c>
      <c r="F52" s="58" t="s">
        <v>47</v>
      </c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1:18" ht="23.25">
      <c r="A53" s="45"/>
      <c r="B53" s="73" t="s">
        <v>54</v>
      </c>
      <c r="C53" s="45" t="s">
        <v>57</v>
      </c>
      <c r="D53" s="82"/>
      <c r="E53" s="58" t="s">
        <v>51</v>
      </c>
      <c r="F53" s="58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1:18" ht="23.25">
      <c r="A54" s="58"/>
      <c r="B54" s="73" t="s">
        <v>55</v>
      </c>
      <c r="C54" s="45" t="s">
        <v>58</v>
      </c>
      <c r="D54" s="82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1:18" ht="23.25">
      <c r="A55" s="52"/>
      <c r="B55" s="76"/>
      <c r="C55" s="52"/>
      <c r="D55" s="83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</row>
    <row r="56" spans="1:18" ht="23.25">
      <c r="A56" s="58">
        <v>2</v>
      </c>
      <c r="B56" s="73" t="s">
        <v>63</v>
      </c>
      <c r="C56" s="45" t="s">
        <v>65</v>
      </c>
      <c r="D56" s="81">
        <v>210000</v>
      </c>
      <c r="E56" s="58" t="s">
        <v>66</v>
      </c>
      <c r="F56" s="58" t="s">
        <v>47</v>
      </c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spans="1:18" ht="23.25">
      <c r="A57" s="58"/>
      <c r="B57" s="73" t="s">
        <v>64</v>
      </c>
      <c r="C57" s="45" t="s">
        <v>209</v>
      </c>
      <c r="D57" s="81"/>
      <c r="E57" s="58" t="s">
        <v>207</v>
      </c>
      <c r="F57" s="58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 ht="23.25">
      <c r="A58" s="45"/>
      <c r="B58" s="73"/>
      <c r="C58" s="45"/>
      <c r="D58" s="82"/>
      <c r="E58" s="58" t="s">
        <v>208</v>
      </c>
      <c r="F58" s="58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18" ht="23.25">
      <c r="A59" s="52"/>
      <c r="B59" s="76"/>
      <c r="C59" s="52"/>
      <c r="D59" s="84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</row>
    <row r="60" spans="1:18" ht="23.25">
      <c r="A60" s="56">
        <v>3</v>
      </c>
      <c r="B60" s="85" t="s">
        <v>59</v>
      </c>
      <c r="C60" s="44" t="s">
        <v>61</v>
      </c>
      <c r="D60" s="86">
        <v>1115426</v>
      </c>
      <c r="E60" s="40" t="s">
        <v>50</v>
      </c>
      <c r="F60" s="56" t="s">
        <v>47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5"/>
    </row>
    <row r="61" spans="1:18" ht="23.25">
      <c r="A61" s="45"/>
      <c r="B61" s="73" t="s">
        <v>60</v>
      </c>
      <c r="C61" s="45" t="s">
        <v>62</v>
      </c>
      <c r="D61" s="82"/>
      <c r="E61" s="49" t="s">
        <v>202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1:18" ht="23.25">
      <c r="A62" s="45"/>
      <c r="B62" s="73" t="s">
        <v>192</v>
      </c>
      <c r="C62" s="45" t="s">
        <v>194</v>
      </c>
      <c r="D62" s="87"/>
      <c r="E62" s="49" t="s">
        <v>66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1:18" ht="23.25">
      <c r="A63" s="45"/>
      <c r="B63" s="73" t="s">
        <v>193</v>
      </c>
      <c r="C63" s="88" t="s">
        <v>195</v>
      </c>
      <c r="D63" s="82"/>
      <c r="E63" s="49" t="s">
        <v>203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1:18" ht="23.25">
      <c r="A64" s="52"/>
      <c r="B64" s="76"/>
      <c r="C64" s="77"/>
      <c r="D64" s="84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</row>
    <row r="65" spans="1:18" ht="23.25">
      <c r="A65" s="56">
        <v>4</v>
      </c>
      <c r="B65" s="85" t="s">
        <v>67</v>
      </c>
      <c r="C65" s="44" t="s">
        <v>68</v>
      </c>
      <c r="D65" s="86">
        <v>150000</v>
      </c>
      <c r="E65" s="56" t="s">
        <v>69</v>
      </c>
      <c r="F65" s="56" t="s">
        <v>47</v>
      </c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</row>
    <row r="66" spans="1:18" ht="23.25">
      <c r="A66" s="45"/>
      <c r="B66" s="73" t="s">
        <v>328</v>
      </c>
      <c r="C66" s="45" t="s">
        <v>328</v>
      </c>
      <c r="D66" s="81"/>
      <c r="E66" s="58" t="s">
        <v>70</v>
      </c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</row>
    <row r="67" spans="1:18" ht="23.25">
      <c r="A67" s="61"/>
      <c r="B67" s="76"/>
      <c r="C67" s="52"/>
      <c r="D67" s="84"/>
      <c r="E67" s="61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1:18" ht="23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1:18" ht="23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1:18" ht="23.25">
      <c r="A70" s="69"/>
      <c r="B70" s="69"/>
      <c r="C70" s="69"/>
      <c r="D70" s="69"/>
      <c r="E70" s="64" t="s">
        <v>319</v>
      </c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1:4" ht="36" customHeight="1">
      <c r="A71" s="35" t="s">
        <v>247</v>
      </c>
      <c r="D71" s="36"/>
    </row>
    <row r="72" spans="1:4" ht="23.25">
      <c r="A72" s="35" t="s">
        <v>71</v>
      </c>
      <c r="D72" s="36"/>
    </row>
    <row r="73" spans="1:18" ht="23.25">
      <c r="A73" s="37" t="s">
        <v>189</v>
      </c>
      <c r="B73" s="162" t="s">
        <v>26</v>
      </c>
      <c r="C73" s="37" t="s">
        <v>31</v>
      </c>
      <c r="D73" s="37" t="s">
        <v>27</v>
      </c>
      <c r="E73" s="37" t="s">
        <v>29</v>
      </c>
      <c r="F73" s="37" t="s">
        <v>30</v>
      </c>
      <c r="G73" s="164" t="s">
        <v>233</v>
      </c>
      <c r="H73" s="165"/>
      <c r="I73" s="166"/>
      <c r="J73" s="164" t="s">
        <v>234</v>
      </c>
      <c r="K73" s="165"/>
      <c r="L73" s="165"/>
      <c r="M73" s="165"/>
      <c r="N73" s="165"/>
      <c r="O73" s="165"/>
      <c r="P73" s="165"/>
      <c r="Q73" s="165"/>
      <c r="R73" s="166"/>
    </row>
    <row r="74" spans="1:18" ht="23.25">
      <c r="A74" s="38" t="s">
        <v>190</v>
      </c>
      <c r="B74" s="163"/>
      <c r="C74" s="38" t="s">
        <v>32</v>
      </c>
      <c r="D74" s="38" t="s">
        <v>28</v>
      </c>
      <c r="E74" s="38" t="s">
        <v>2</v>
      </c>
      <c r="F74" s="38" t="s">
        <v>2</v>
      </c>
      <c r="G74" s="39" t="s">
        <v>35</v>
      </c>
      <c r="H74" s="39" t="s">
        <v>36</v>
      </c>
      <c r="I74" s="39" t="s">
        <v>37</v>
      </c>
      <c r="J74" s="38" t="s">
        <v>38</v>
      </c>
      <c r="K74" s="38" t="s">
        <v>39</v>
      </c>
      <c r="L74" s="38" t="s">
        <v>40</v>
      </c>
      <c r="M74" s="38" t="s">
        <v>41</v>
      </c>
      <c r="N74" s="38" t="s">
        <v>42</v>
      </c>
      <c r="O74" s="38" t="s">
        <v>43</v>
      </c>
      <c r="P74" s="38" t="s">
        <v>44</v>
      </c>
      <c r="Q74" s="38" t="s">
        <v>45</v>
      </c>
      <c r="R74" s="39" t="s">
        <v>46</v>
      </c>
    </row>
    <row r="75" spans="1:18" ht="23.25">
      <c r="A75" s="56">
        <v>1</v>
      </c>
      <c r="B75" s="85" t="s">
        <v>72</v>
      </c>
      <c r="C75" s="44" t="s">
        <v>73</v>
      </c>
      <c r="D75" s="86">
        <v>9807600</v>
      </c>
      <c r="E75" s="56" t="s">
        <v>48</v>
      </c>
      <c r="F75" s="56" t="s">
        <v>47</v>
      </c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</row>
    <row r="76" spans="1:18" ht="23.25">
      <c r="A76" s="45"/>
      <c r="B76" s="73"/>
      <c r="C76" s="45" t="s">
        <v>262</v>
      </c>
      <c r="D76" s="82"/>
      <c r="E76" s="58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</row>
    <row r="77" spans="1:18" ht="23.25">
      <c r="A77" s="45"/>
      <c r="B77" s="73"/>
      <c r="C77" s="45"/>
      <c r="D77" s="87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  <row r="78" spans="1:18" ht="23.25">
      <c r="A78" s="56">
        <v>2</v>
      </c>
      <c r="B78" s="85" t="s">
        <v>74</v>
      </c>
      <c r="C78" s="89" t="s">
        <v>75</v>
      </c>
      <c r="D78" s="86">
        <v>906000</v>
      </c>
      <c r="E78" s="56" t="s">
        <v>48</v>
      </c>
      <c r="F78" s="44" t="s">
        <v>47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5"/>
    </row>
    <row r="79" spans="1:18" ht="23.25">
      <c r="A79" s="45"/>
      <c r="B79" s="73"/>
      <c r="C79" s="45" t="s">
        <v>261</v>
      </c>
      <c r="D79" s="82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</row>
    <row r="80" spans="1:18" ht="23.25">
      <c r="A80" s="58"/>
      <c r="B80" s="73"/>
      <c r="C80" s="45"/>
      <c r="D80" s="90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</row>
    <row r="81" spans="1:18" ht="23.25">
      <c r="A81" s="56">
        <v>3</v>
      </c>
      <c r="B81" s="85" t="s">
        <v>210</v>
      </c>
      <c r="C81" s="89" t="s">
        <v>76</v>
      </c>
      <c r="D81" s="86">
        <v>150000</v>
      </c>
      <c r="E81" s="56" t="s">
        <v>48</v>
      </c>
      <c r="F81" s="44" t="s">
        <v>47</v>
      </c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</row>
    <row r="82" spans="1:18" ht="23.25">
      <c r="A82" s="45"/>
      <c r="B82" s="73"/>
      <c r="C82" s="45" t="s">
        <v>260</v>
      </c>
      <c r="D82" s="82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</row>
    <row r="83" spans="1:18" ht="23.25">
      <c r="A83" s="58"/>
      <c r="B83" s="73"/>
      <c r="C83" s="45" t="s">
        <v>77</v>
      </c>
      <c r="D83" s="90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</row>
    <row r="84" spans="1:18" ht="23.25">
      <c r="A84" s="61"/>
      <c r="B84" s="76"/>
      <c r="C84" s="91"/>
      <c r="D84" s="84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</row>
    <row r="85" spans="1:18" ht="23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1:18" ht="23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1:18" ht="23.2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1:18" ht="23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1:18" ht="23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</row>
    <row r="90" spans="1:18" ht="23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1:18" ht="23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</row>
    <row r="92" spans="1:18" ht="23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</row>
    <row r="93" spans="1:18" ht="23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</row>
    <row r="94" spans="1:18" ht="23.25">
      <c r="A94" s="69"/>
      <c r="B94" s="69"/>
      <c r="C94" s="69"/>
      <c r="D94" s="69"/>
      <c r="E94" s="64" t="s">
        <v>320</v>
      </c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</row>
    <row r="95" spans="1:4" ht="36" customHeight="1">
      <c r="A95" s="35" t="s">
        <v>247</v>
      </c>
      <c r="D95" s="36"/>
    </row>
    <row r="96" spans="1:4" ht="23.25">
      <c r="A96" s="35" t="s">
        <v>78</v>
      </c>
      <c r="D96" s="36"/>
    </row>
    <row r="97" spans="1:18" ht="23.25">
      <c r="A97" s="37" t="s">
        <v>189</v>
      </c>
      <c r="B97" s="162" t="s">
        <v>26</v>
      </c>
      <c r="C97" s="37" t="s">
        <v>31</v>
      </c>
      <c r="D97" s="37" t="s">
        <v>27</v>
      </c>
      <c r="E97" s="37" t="s">
        <v>29</v>
      </c>
      <c r="F97" s="37" t="s">
        <v>30</v>
      </c>
      <c r="G97" s="164" t="s">
        <v>233</v>
      </c>
      <c r="H97" s="165"/>
      <c r="I97" s="166"/>
      <c r="J97" s="164" t="s">
        <v>234</v>
      </c>
      <c r="K97" s="165"/>
      <c r="L97" s="165"/>
      <c r="M97" s="165"/>
      <c r="N97" s="165"/>
      <c r="O97" s="165"/>
      <c r="P97" s="165"/>
      <c r="Q97" s="165"/>
      <c r="R97" s="166"/>
    </row>
    <row r="98" spans="1:18" ht="23.25">
      <c r="A98" s="38" t="s">
        <v>190</v>
      </c>
      <c r="B98" s="163"/>
      <c r="C98" s="38" t="s">
        <v>32</v>
      </c>
      <c r="D98" s="38" t="s">
        <v>28</v>
      </c>
      <c r="E98" s="38" t="s">
        <v>2</v>
      </c>
      <c r="F98" s="38" t="s">
        <v>2</v>
      </c>
      <c r="G98" s="39" t="s">
        <v>35</v>
      </c>
      <c r="H98" s="39" t="s">
        <v>36</v>
      </c>
      <c r="I98" s="39" t="s">
        <v>37</v>
      </c>
      <c r="J98" s="38" t="s">
        <v>38</v>
      </c>
      <c r="K98" s="38" t="s">
        <v>39</v>
      </c>
      <c r="L98" s="38" t="s">
        <v>40</v>
      </c>
      <c r="M98" s="38" t="s">
        <v>41</v>
      </c>
      <c r="N98" s="38" t="s">
        <v>42</v>
      </c>
      <c r="O98" s="38" t="s">
        <v>43</v>
      </c>
      <c r="P98" s="38" t="s">
        <v>44</v>
      </c>
      <c r="Q98" s="38" t="s">
        <v>45</v>
      </c>
      <c r="R98" s="39" t="s">
        <v>46</v>
      </c>
    </row>
    <row r="99" spans="1:18" ht="23.25">
      <c r="A99" s="58">
        <v>1</v>
      </c>
      <c r="B99" s="92" t="s">
        <v>244</v>
      </c>
      <c r="C99" s="75" t="s">
        <v>245</v>
      </c>
      <c r="D99" s="93">
        <v>579000</v>
      </c>
      <c r="E99" s="49" t="s">
        <v>47</v>
      </c>
      <c r="F99" s="56" t="s">
        <v>47</v>
      </c>
      <c r="G99" s="45"/>
      <c r="H99" s="45"/>
      <c r="I99" s="45"/>
      <c r="J99" s="45"/>
      <c r="K99" s="58"/>
      <c r="L99" s="58"/>
      <c r="M99" s="58"/>
      <c r="N99" s="58"/>
      <c r="O99" s="58"/>
      <c r="P99" s="58"/>
      <c r="Q99" s="58"/>
      <c r="R99" s="58"/>
    </row>
    <row r="100" spans="1:18" ht="23.25">
      <c r="A100" s="58"/>
      <c r="B100" s="94"/>
      <c r="C100" s="75" t="s">
        <v>47</v>
      </c>
      <c r="D100" s="74"/>
      <c r="E100" s="58"/>
      <c r="F100" s="58"/>
      <c r="G100" s="45"/>
      <c r="H100" s="45"/>
      <c r="I100" s="45"/>
      <c r="J100" s="45"/>
      <c r="K100" s="58"/>
      <c r="L100" s="58"/>
      <c r="M100" s="58"/>
      <c r="N100" s="58"/>
      <c r="O100" s="58"/>
      <c r="P100" s="58"/>
      <c r="Q100" s="58"/>
      <c r="R100" s="58"/>
    </row>
    <row r="101" spans="1:18" ht="23.25">
      <c r="A101" s="95"/>
      <c r="B101" s="96"/>
      <c r="C101" s="95"/>
      <c r="D101" s="97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</row>
    <row r="102" spans="1:19" ht="23.25">
      <c r="A102" s="56">
        <v>2</v>
      </c>
      <c r="B102" s="85" t="s">
        <v>79</v>
      </c>
      <c r="C102" s="44" t="s">
        <v>80</v>
      </c>
      <c r="D102" s="86">
        <v>300000</v>
      </c>
      <c r="E102" s="40" t="s">
        <v>81</v>
      </c>
      <c r="F102" s="56" t="s">
        <v>47</v>
      </c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73"/>
    </row>
    <row r="103" spans="1:19" ht="23.25">
      <c r="A103" s="45"/>
      <c r="B103" s="73"/>
      <c r="C103" s="45" t="s">
        <v>246</v>
      </c>
      <c r="D103" s="82"/>
      <c r="E103" s="49" t="s">
        <v>47</v>
      </c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73"/>
    </row>
    <row r="104" spans="1:19" ht="23.25">
      <c r="A104" s="52"/>
      <c r="B104" s="76"/>
      <c r="C104" s="77"/>
      <c r="D104" s="84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73"/>
    </row>
    <row r="105" spans="1:18" ht="23.25">
      <c r="A105" s="56">
        <v>3</v>
      </c>
      <c r="B105" s="85" t="s">
        <v>82</v>
      </c>
      <c r="C105" s="89" t="s">
        <v>84</v>
      </c>
      <c r="D105" s="86">
        <v>150000</v>
      </c>
      <c r="E105" s="98" t="s">
        <v>86</v>
      </c>
      <c r="F105" s="44" t="s">
        <v>47</v>
      </c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</row>
    <row r="106" spans="1:18" ht="23.25">
      <c r="A106" s="45"/>
      <c r="B106" s="73" t="s">
        <v>83</v>
      </c>
      <c r="C106" s="45" t="s">
        <v>85</v>
      </c>
      <c r="D106" s="82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</row>
    <row r="107" spans="1:18" ht="23.25">
      <c r="A107" s="61"/>
      <c r="B107" s="76"/>
      <c r="C107" s="52"/>
      <c r="D107" s="99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</row>
    <row r="108" spans="1:18" ht="23.25">
      <c r="A108" s="56">
        <v>4</v>
      </c>
      <c r="B108" s="85" t="s">
        <v>87</v>
      </c>
      <c r="C108" s="89" t="s">
        <v>88</v>
      </c>
      <c r="D108" s="86">
        <v>100000</v>
      </c>
      <c r="E108" s="56" t="s">
        <v>48</v>
      </c>
      <c r="F108" s="44" t="s">
        <v>47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</row>
    <row r="109" spans="1:18" ht="23.25">
      <c r="A109" s="52"/>
      <c r="B109" s="76"/>
      <c r="C109" s="52"/>
      <c r="D109" s="84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</row>
    <row r="110" spans="1:18" ht="23.25">
      <c r="A110" s="56">
        <v>5</v>
      </c>
      <c r="B110" s="85" t="s">
        <v>89</v>
      </c>
      <c r="C110" s="89" t="s">
        <v>90</v>
      </c>
      <c r="D110" s="86">
        <v>200000</v>
      </c>
      <c r="E110" s="40" t="s">
        <v>81</v>
      </c>
      <c r="F110" s="56" t="s">
        <v>47</v>
      </c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</row>
    <row r="111" spans="1:18" ht="23.25">
      <c r="A111" s="58"/>
      <c r="B111" s="73" t="s">
        <v>263</v>
      </c>
      <c r="C111" s="45" t="s">
        <v>263</v>
      </c>
      <c r="D111" s="74"/>
      <c r="E111" s="49" t="s">
        <v>47</v>
      </c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</row>
    <row r="112" spans="1:18" ht="23.25">
      <c r="A112" s="61"/>
      <c r="B112" s="76"/>
      <c r="C112" s="52"/>
      <c r="D112" s="78"/>
      <c r="E112" s="61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</row>
    <row r="113" spans="1:18" ht="23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</row>
    <row r="114" spans="1:18" ht="23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</row>
    <row r="115" spans="1:18" ht="23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</row>
    <row r="116" spans="1:18" ht="23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</row>
    <row r="117" spans="1:18" ht="23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</row>
    <row r="118" spans="1:18" ht="23.25">
      <c r="A118" s="69"/>
      <c r="B118" s="69"/>
      <c r="C118" s="69"/>
      <c r="D118" s="69"/>
      <c r="E118" s="64" t="s">
        <v>321</v>
      </c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</row>
    <row r="119" spans="1:4" ht="45.75" customHeight="1">
      <c r="A119" s="35" t="s">
        <v>247</v>
      </c>
      <c r="D119" s="36"/>
    </row>
    <row r="120" spans="1:4" ht="19.5" customHeight="1">
      <c r="A120" s="35" t="s">
        <v>91</v>
      </c>
      <c r="D120" s="36"/>
    </row>
    <row r="121" spans="1:18" ht="23.25">
      <c r="A121" s="37" t="s">
        <v>189</v>
      </c>
      <c r="B121" s="162" t="s">
        <v>26</v>
      </c>
      <c r="C121" s="37" t="s">
        <v>31</v>
      </c>
      <c r="D121" s="37" t="s">
        <v>27</v>
      </c>
      <c r="E121" s="37" t="s">
        <v>29</v>
      </c>
      <c r="F121" s="37" t="s">
        <v>30</v>
      </c>
      <c r="G121" s="164" t="s">
        <v>233</v>
      </c>
      <c r="H121" s="165"/>
      <c r="I121" s="166"/>
      <c r="J121" s="164" t="s">
        <v>234</v>
      </c>
      <c r="K121" s="165"/>
      <c r="L121" s="165"/>
      <c r="M121" s="165"/>
      <c r="N121" s="165"/>
      <c r="O121" s="165"/>
      <c r="P121" s="165"/>
      <c r="Q121" s="165"/>
      <c r="R121" s="166"/>
    </row>
    <row r="122" spans="1:18" ht="23.25">
      <c r="A122" s="38" t="s">
        <v>190</v>
      </c>
      <c r="B122" s="163"/>
      <c r="C122" s="38" t="s">
        <v>32</v>
      </c>
      <c r="D122" s="38" t="s">
        <v>28</v>
      </c>
      <c r="E122" s="38" t="s">
        <v>2</v>
      </c>
      <c r="F122" s="38" t="s">
        <v>2</v>
      </c>
      <c r="G122" s="39" t="s">
        <v>35</v>
      </c>
      <c r="H122" s="39" t="s">
        <v>36</v>
      </c>
      <c r="I122" s="39" t="s">
        <v>37</v>
      </c>
      <c r="J122" s="38" t="s">
        <v>38</v>
      </c>
      <c r="K122" s="38" t="s">
        <v>39</v>
      </c>
      <c r="L122" s="38" t="s">
        <v>40</v>
      </c>
      <c r="M122" s="38" t="s">
        <v>41</v>
      </c>
      <c r="N122" s="38" t="s">
        <v>42</v>
      </c>
      <c r="O122" s="38" t="s">
        <v>43</v>
      </c>
      <c r="P122" s="38" t="s">
        <v>44</v>
      </c>
      <c r="Q122" s="38" t="s">
        <v>45</v>
      </c>
      <c r="R122" s="39" t="s">
        <v>46</v>
      </c>
    </row>
    <row r="123" spans="1:18" ht="23.25">
      <c r="A123" s="56">
        <v>1</v>
      </c>
      <c r="B123" s="85" t="s">
        <v>92</v>
      </c>
      <c r="C123" s="44" t="s">
        <v>94</v>
      </c>
      <c r="D123" s="86">
        <v>50000</v>
      </c>
      <c r="E123" s="56" t="s">
        <v>48</v>
      </c>
      <c r="F123" s="56" t="s">
        <v>47</v>
      </c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</row>
    <row r="124" spans="1:18" ht="23.25">
      <c r="A124" s="45"/>
      <c r="B124" s="73" t="s">
        <v>93</v>
      </c>
      <c r="C124" s="45" t="s">
        <v>95</v>
      </c>
      <c r="D124" s="82"/>
      <c r="E124" s="58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</row>
    <row r="125" spans="1:18" ht="23.25">
      <c r="A125" s="45"/>
      <c r="B125" s="73"/>
      <c r="C125" s="45" t="s">
        <v>96</v>
      </c>
      <c r="D125" s="87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</row>
    <row r="126" spans="1:18" ht="23.25">
      <c r="A126" s="52"/>
      <c r="B126" s="76"/>
      <c r="C126" s="77"/>
      <c r="D126" s="84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</row>
    <row r="127" spans="1:18" ht="23.25">
      <c r="A127" s="56">
        <v>2</v>
      </c>
      <c r="B127" s="85" t="s">
        <v>97</v>
      </c>
      <c r="C127" s="89" t="s">
        <v>99</v>
      </c>
      <c r="D127" s="86">
        <v>15000</v>
      </c>
      <c r="E127" s="56" t="s">
        <v>48</v>
      </c>
      <c r="F127" s="56" t="s">
        <v>47</v>
      </c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</row>
    <row r="128" spans="1:18" ht="23.25">
      <c r="A128" s="45"/>
      <c r="B128" s="73" t="s">
        <v>98</v>
      </c>
      <c r="C128" s="45" t="s">
        <v>98</v>
      </c>
      <c r="D128" s="82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</row>
    <row r="129" spans="1:18" ht="23.25">
      <c r="A129" s="61"/>
      <c r="B129" s="76"/>
      <c r="C129" s="52"/>
      <c r="D129" s="99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</row>
    <row r="130" spans="1:18" ht="23.25">
      <c r="A130" s="56">
        <v>3</v>
      </c>
      <c r="B130" s="70" t="s">
        <v>196</v>
      </c>
      <c r="C130" s="100" t="s">
        <v>212</v>
      </c>
      <c r="D130" s="86">
        <v>130000</v>
      </c>
      <c r="E130" s="56" t="s">
        <v>48</v>
      </c>
      <c r="F130" s="56" t="s">
        <v>47</v>
      </c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</row>
    <row r="131" spans="1:18" ht="23.25">
      <c r="A131" s="58"/>
      <c r="B131" s="73" t="s">
        <v>197</v>
      </c>
      <c r="C131" s="101" t="s">
        <v>211</v>
      </c>
      <c r="D131" s="81"/>
      <c r="E131" s="58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</row>
    <row r="132" spans="1:18" ht="23.25">
      <c r="A132" s="45"/>
      <c r="B132" s="73"/>
      <c r="C132" s="45" t="s">
        <v>198</v>
      </c>
      <c r="D132" s="82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</row>
    <row r="133" spans="1:18" ht="23.25">
      <c r="A133" s="61"/>
      <c r="B133" s="76"/>
      <c r="C133" s="52"/>
      <c r="D133" s="99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</row>
    <row r="134" spans="1:18" ht="23.25">
      <c r="A134" s="56">
        <v>4</v>
      </c>
      <c r="B134" s="70" t="s">
        <v>274</v>
      </c>
      <c r="C134" s="100" t="s">
        <v>275</v>
      </c>
      <c r="D134" s="86">
        <v>20000</v>
      </c>
      <c r="E134" s="56" t="s">
        <v>48</v>
      </c>
      <c r="F134" s="56" t="s">
        <v>47</v>
      </c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</row>
    <row r="135" spans="1:18" ht="23.25">
      <c r="A135" s="58"/>
      <c r="B135" s="73"/>
      <c r="C135" s="101" t="s">
        <v>276</v>
      </c>
      <c r="D135" s="81"/>
      <c r="E135" s="58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</row>
    <row r="136" spans="1:18" ht="23.25">
      <c r="A136" s="45"/>
      <c r="B136" s="73"/>
      <c r="C136" s="45" t="s">
        <v>277</v>
      </c>
      <c r="D136" s="82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</row>
    <row r="137" spans="1:18" ht="23.25">
      <c r="A137" s="61"/>
      <c r="B137" s="76"/>
      <c r="C137" s="52" t="s">
        <v>278</v>
      </c>
      <c r="D137" s="99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</row>
    <row r="138" spans="1:18" ht="23.2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</row>
    <row r="139" spans="1:18" ht="23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</row>
    <row r="140" spans="1:18" ht="23.2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spans="1:18" ht="23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</row>
    <row r="142" spans="1:18" ht="23.25">
      <c r="A142" s="69"/>
      <c r="B142" s="69"/>
      <c r="C142" s="69"/>
      <c r="D142" s="69"/>
      <c r="E142" s="64" t="s">
        <v>322</v>
      </c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spans="1:4" ht="42.75" customHeight="1">
      <c r="A143" s="35" t="s">
        <v>100</v>
      </c>
      <c r="D143" s="36"/>
    </row>
    <row r="144" spans="1:4" ht="23.25">
      <c r="A144" s="35" t="s">
        <v>101</v>
      </c>
      <c r="D144" s="36"/>
    </row>
    <row r="145" spans="1:18" ht="23.25">
      <c r="A145" s="37" t="s">
        <v>189</v>
      </c>
      <c r="B145" s="162" t="s">
        <v>26</v>
      </c>
      <c r="C145" s="37" t="s">
        <v>31</v>
      </c>
      <c r="D145" s="37" t="s">
        <v>27</v>
      </c>
      <c r="E145" s="37" t="s">
        <v>29</v>
      </c>
      <c r="F145" s="37" t="s">
        <v>30</v>
      </c>
      <c r="G145" s="164" t="s">
        <v>233</v>
      </c>
      <c r="H145" s="165"/>
      <c r="I145" s="166"/>
      <c r="J145" s="164" t="s">
        <v>234</v>
      </c>
      <c r="K145" s="165"/>
      <c r="L145" s="165"/>
      <c r="M145" s="165"/>
      <c r="N145" s="165"/>
      <c r="O145" s="165"/>
      <c r="P145" s="165"/>
      <c r="Q145" s="165"/>
      <c r="R145" s="166"/>
    </row>
    <row r="146" spans="1:18" ht="23.25">
      <c r="A146" s="38" t="s">
        <v>190</v>
      </c>
      <c r="B146" s="163"/>
      <c r="C146" s="38" t="s">
        <v>32</v>
      </c>
      <c r="D146" s="38" t="s">
        <v>28</v>
      </c>
      <c r="E146" s="38" t="s">
        <v>2</v>
      </c>
      <c r="F146" s="38" t="s">
        <v>2</v>
      </c>
      <c r="G146" s="39" t="s">
        <v>35</v>
      </c>
      <c r="H146" s="39" t="s">
        <v>36</v>
      </c>
      <c r="I146" s="39" t="s">
        <v>37</v>
      </c>
      <c r="J146" s="38" t="s">
        <v>38</v>
      </c>
      <c r="K146" s="38" t="s">
        <v>39</v>
      </c>
      <c r="L146" s="38" t="s">
        <v>40</v>
      </c>
      <c r="M146" s="38" t="s">
        <v>41</v>
      </c>
      <c r="N146" s="38" t="s">
        <v>42</v>
      </c>
      <c r="O146" s="38" t="s">
        <v>43</v>
      </c>
      <c r="P146" s="38" t="s">
        <v>44</v>
      </c>
      <c r="Q146" s="38" t="s">
        <v>45</v>
      </c>
      <c r="R146" s="39" t="s">
        <v>46</v>
      </c>
    </row>
    <row r="147" spans="1:18" ht="23.25">
      <c r="A147" s="56">
        <v>1</v>
      </c>
      <c r="B147" s="85" t="s">
        <v>102</v>
      </c>
      <c r="C147" s="44" t="s">
        <v>103</v>
      </c>
      <c r="D147" s="86">
        <v>30000</v>
      </c>
      <c r="E147" s="56" t="s">
        <v>47</v>
      </c>
      <c r="F147" s="56" t="s">
        <v>47</v>
      </c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</row>
    <row r="148" spans="1:18" ht="23.25">
      <c r="A148" s="45"/>
      <c r="B148" s="73"/>
      <c r="C148" s="45" t="s">
        <v>104</v>
      </c>
      <c r="D148" s="82"/>
      <c r="E148" s="58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</row>
    <row r="149" spans="1:18" ht="23.25">
      <c r="A149" s="45"/>
      <c r="B149" s="73"/>
      <c r="C149" s="45" t="s">
        <v>105</v>
      </c>
      <c r="D149" s="87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</row>
    <row r="150" spans="1:18" ht="10.5" customHeight="1">
      <c r="A150" s="52"/>
      <c r="B150" s="76"/>
      <c r="C150" s="77"/>
      <c r="D150" s="84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</row>
    <row r="151" spans="1:18" ht="23.25">
      <c r="A151" s="56">
        <v>2</v>
      </c>
      <c r="B151" s="85" t="s">
        <v>304</v>
      </c>
      <c r="C151" s="89" t="s">
        <v>264</v>
      </c>
      <c r="D151" s="86">
        <v>20000</v>
      </c>
      <c r="E151" s="56" t="s">
        <v>47</v>
      </c>
      <c r="F151" s="44" t="s">
        <v>47</v>
      </c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</row>
    <row r="152" spans="1:18" ht="23.25">
      <c r="A152" s="45"/>
      <c r="B152" s="73"/>
      <c r="C152" s="45" t="s">
        <v>47</v>
      </c>
      <c r="D152" s="82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</row>
    <row r="153" spans="1:18" ht="8.25" customHeight="1">
      <c r="A153" s="61"/>
      <c r="B153" s="76"/>
      <c r="C153" s="52"/>
      <c r="D153" s="99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</row>
    <row r="154" spans="1:18" ht="23.25">
      <c r="A154" s="56">
        <v>3</v>
      </c>
      <c r="B154" s="85" t="s">
        <v>214</v>
      </c>
      <c r="C154" s="89" t="s">
        <v>215</v>
      </c>
      <c r="D154" s="86">
        <v>70000</v>
      </c>
      <c r="E154" s="44" t="s">
        <v>48</v>
      </c>
      <c r="F154" s="102" t="s">
        <v>227</v>
      </c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</row>
    <row r="155" spans="1:18" ht="23.25">
      <c r="A155" s="58"/>
      <c r="B155" s="73"/>
      <c r="C155" s="88" t="s">
        <v>216</v>
      </c>
      <c r="D155" s="81"/>
      <c r="E155" s="58"/>
      <c r="F155" s="60" t="s">
        <v>228</v>
      </c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</row>
    <row r="156" spans="1:18" ht="23.25">
      <c r="A156" s="45"/>
      <c r="B156" s="73"/>
      <c r="C156" s="45" t="s">
        <v>217</v>
      </c>
      <c r="D156" s="82"/>
      <c r="E156" s="45"/>
      <c r="F156" s="60" t="s">
        <v>229</v>
      </c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</row>
    <row r="157" spans="1:18" ht="15.75" customHeight="1">
      <c r="A157" s="52"/>
      <c r="B157" s="76"/>
      <c r="C157" s="52"/>
      <c r="D157" s="84"/>
      <c r="E157" s="52"/>
      <c r="F157" s="55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</row>
    <row r="158" spans="1:18" ht="23.25">
      <c r="A158" s="56">
        <v>4</v>
      </c>
      <c r="B158" s="85" t="s">
        <v>107</v>
      </c>
      <c r="C158" s="44" t="s">
        <v>108</v>
      </c>
      <c r="D158" s="86">
        <v>30000</v>
      </c>
      <c r="E158" s="44" t="s">
        <v>48</v>
      </c>
      <c r="F158" s="44" t="s">
        <v>47</v>
      </c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</row>
    <row r="159" spans="1:18" ht="23.25">
      <c r="A159" s="58"/>
      <c r="B159" s="73"/>
      <c r="C159" s="88" t="s">
        <v>109</v>
      </c>
      <c r="D159" s="82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</row>
    <row r="160" spans="1:18" ht="23.25">
      <c r="A160" s="58"/>
      <c r="B160" s="73"/>
      <c r="C160" s="45" t="s">
        <v>110</v>
      </c>
      <c r="D160" s="74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</row>
    <row r="161" spans="1:18" ht="15.75" customHeight="1">
      <c r="A161" s="61"/>
      <c r="B161" s="76"/>
      <c r="C161" s="52"/>
      <c r="D161" s="78"/>
      <c r="E161" s="61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</row>
    <row r="162" spans="1:18" ht="23.25">
      <c r="A162" s="58">
        <v>5</v>
      </c>
      <c r="B162" s="73" t="s">
        <v>111</v>
      </c>
      <c r="C162" s="103" t="s">
        <v>213</v>
      </c>
      <c r="D162" s="81">
        <v>84750</v>
      </c>
      <c r="E162" s="45" t="s">
        <v>47</v>
      </c>
      <c r="F162" s="45" t="s">
        <v>47</v>
      </c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</row>
    <row r="163" spans="1:18" ht="23.25">
      <c r="A163" s="52"/>
      <c r="B163" s="76"/>
      <c r="C163" s="52"/>
      <c r="D163" s="84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</row>
    <row r="164" spans="1:18" ht="23.25">
      <c r="A164" s="58">
        <v>6</v>
      </c>
      <c r="B164" s="73" t="s">
        <v>112</v>
      </c>
      <c r="C164" s="88" t="s">
        <v>113</v>
      </c>
      <c r="D164" s="81">
        <v>36000</v>
      </c>
      <c r="E164" s="58" t="s">
        <v>47</v>
      </c>
      <c r="F164" s="45" t="s">
        <v>47</v>
      </c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</row>
    <row r="165" spans="1:18" ht="23.25">
      <c r="A165" s="45"/>
      <c r="B165" s="73"/>
      <c r="C165" s="45" t="s">
        <v>114</v>
      </c>
      <c r="D165" s="82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</row>
    <row r="166" spans="1:18" ht="23.25">
      <c r="A166" s="58"/>
      <c r="B166" s="73"/>
      <c r="C166" s="45" t="s">
        <v>115</v>
      </c>
      <c r="D166" s="90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</row>
    <row r="167" spans="1:18" ht="2.25" customHeight="1">
      <c r="A167" s="61"/>
      <c r="B167" s="76"/>
      <c r="C167" s="77"/>
      <c r="D167" s="78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</row>
    <row r="168" spans="1:18" ht="24" customHeight="1">
      <c r="A168" s="64"/>
      <c r="B168" s="69"/>
      <c r="C168" s="79"/>
      <c r="D168" s="80"/>
      <c r="E168" s="64" t="s">
        <v>323</v>
      </c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</row>
    <row r="169" spans="1:4" ht="42.75" customHeight="1">
      <c r="A169" s="35" t="s">
        <v>100</v>
      </c>
      <c r="D169" s="36"/>
    </row>
    <row r="170" spans="1:4" ht="23.25">
      <c r="A170" s="35" t="s">
        <v>101</v>
      </c>
      <c r="D170" s="36"/>
    </row>
    <row r="171" spans="1:18" ht="23.25">
      <c r="A171" s="37" t="s">
        <v>189</v>
      </c>
      <c r="B171" s="162" t="s">
        <v>26</v>
      </c>
      <c r="C171" s="37" t="s">
        <v>31</v>
      </c>
      <c r="D171" s="37" t="s">
        <v>27</v>
      </c>
      <c r="E171" s="37" t="s">
        <v>29</v>
      </c>
      <c r="F171" s="37" t="s">
        <v>30</v>
      </c>
      <c r="G171" s="164" t="s">
        <v>233</v>
      </c>
      <c r="H171" s="165"/>
      <c r="I171" s="166"/>
      <c r="J171" s="164" t="s">
        <v>234</v>
      </c>
      <c r="K171" s="165"/>
      <c r="L171" s="165"/>
      <c r="M171" s="165"/>
      <c r="N171" s="165"/>
      <c r="O171" s="165"/>
      <c r="P171" s="165"/>
      <c r="Q171" s="165"/>
      <c r="R171" s="166"/>
    </row>
    <row r="172" spans="1:18" ht="23.25">
      <c r="A172" s="38" t="s">
        <v>190</v>
      </c>
      <c r="B172" s="163"/>
      <c r="C172" s="38" t="s">
        <v>32</v>
      </c>
      <c r="D172" s="38" t="s">
        <v>28</v>
      </c>
      <c r="E172" s="38" t="s">
        <v>2</v>
      </c>
      <c r="F172" s="38" t="s">
        <v>2</v>
      </c>
      <c r="G172" s="39" t="s">
        <v>35</v>
      </c>
      <c r="H172" s="39" t="s">
        <v>36</v>
      </c>
      <c r="I172" s="39" t="s">
        <v>37</v>
      </c>
      <c r="J172" s="38" t="s">
        <v>38</v>
      </c>
      <c r="K172" s="38" t="s">
        <v>39</v>
      </c>
      <c r="L172" s="38" t="s">
        <v>40</v>
      </c>
      <c r="M172" s="38" t="s">
        <v>41</v>
      </c>
      <c r="N172" s="38" t="s">
        <v>42</v>
      </c>
      <c r="O172" s="38" t="s">
        <v>43</v>
      </c>
      <c r="P172" s="38" t="s">
        <v>44</v>
      </c>
      <c r="Q172" s="38" t="s">
        <v>45</v>
      </c>
      <c r="R172" s="39" t="s">
        <v>46</v>
      </c>
    </row>
    <row r="173" spans="1:18" ht="23.25">
      <c r="A173" s="56">
        <v>7</v>
      </c>
      <c r="B173" s="85" t="s">
        <v>204</v>
      </c>
      <c r="C173" s="89" t="s">
        <v>117</v>
      </c>
      <c r="D173" s="86">
        <v>20000</v>
      </c>
      <c r="E173" s="56" t="s">
        <v>48</v>
      </c>
      <c r="F173" s="44" t="s">
        <v>47</v>
      </c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</row>
    <row r="174" spans="1:18" ht="23.25">
      <c r="A174" s="45"/>
      <c r="B174" s="73"/>
      <c r="C174" s="45" t="s">
        <v>116</v>
      </c>
      <c r="D174" s="82"/>
      <c r="E174" s="58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</row>
    <row r="175" spans="1:18" ht="14.25" customHeight="1">
      <c r="A175" s="61"/>
      <c r="B175" s="76"/>
      <c r="C175" s="52"/>
      <c r="D175" s="78"/>
      <c r="E175" s="61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</row>
    <row r="176" spans="1:18" ht="23.25">
      <c r="A176" s="56">
        <v>8</v>
      </c>
      <c r="B176" s="85" t="s">
        <v>170</v>
      </c>
      <c r="C176" s="44" t="s">
        <v>171</v>
      </c>
      <c r="D176" s="86">
        <v>40000</v>
      </c>
      <c r="E176" s="56" t="s">
        <v>48</v>
      </c>
      <c r="F176" s="44" t="s">
        <v>47</v>
      </c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</row>
    <row r="177" spans="1:18" ht="23.25">
      <c r="A177" s="58"/>
      <c r="B177" s="73" t="s">
        <v>106</v>
      </c>
      <c r="C177" s="45" t="s">
        <v>172</v>
      </c>
      <c r="D177" s="82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</row>
    <row r="178" spans="1:18" ht="15" customHeight="1">
      <c r="A178" s="61"/>
      <c r="B178" s="76"/>
      <c r="C178" s="52"/>
      <c r="D178" s="78"/>
      <c r="E178" s="61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</row>
    <row r="179" spans="1:18" ht="23.25">
      <c r="A179" s="58">
        <v>9</v>
      </c>
      <c r="B179" s="73" t="s">
        <v>279</v>
      </c>
      <c r="C179" s="44" t="s">
        <v>282</v>
      </c>
      <c r="D179" s="81">
        <v>15000</v>
      </c>
      <c r="E179" s="56" t="s">
        <v>48</v>
      </c>
      <c r="F179" s="45" t="s">
        <v>47</v>
      </c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</row>
    <row r="180" spans="1:18" ht="23.25">
      <c r="A180" s="45"/>
      <c r="B180" s="73" t="s">
        <v>280</v>
      </c>
      <c r="C180" s="45" t="s">
        <v>283</v>
      </c>
      <c r="D180" s="82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</row>
    <row r="181" spans="1:18" ht="23.25">
      <c r="A181" s="58"/>
      <c r="B181" s="73" t="s">
        <v>281</v>
      </c>
      <c r="C181" s="45" t="s">
        <v>284</v>
      </c>
      <c r="D181" s="90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</row>
    <row r="182" spans="1:18" ht="23.25">
      <c r="A182" s="61"/>
      <c r="B182" s="76"/>
      <c r="C182" s="77"/>
      <c r="D182" s="78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</row>
    <row r="183" spans="1:18" ht="23.2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spans="1:18" ht="23.2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</row>
    <row r="185" spans="1:18" ht="23.2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</row>
    <row r="186" spans="1:18" ht="23.2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</row>
    <row r="187" spans="1:18" ht="23.2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</row>
    <row r="188" spans="1:18" ht="23.2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</row>
    <row r="189" spans="1:18" ht="23.2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</row>
    <row r="190" spans="1:18" ht="23.2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</row>
    <row r="191" spans="1:18" ht="23.2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spans="1:18" ht="23.25">
      <c r="A192" s="69"/>
      <c r="B192" s="69"/>
      <c r="C192" s="69"/>
      <c r="D192" s="69"/>
      <c r="E192" s="64" t="s">
        <v>324</v>
      </c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</row>
    <row r="193" spans="1:4" ht="37.5" customHeight="1">
      <c r="A193" s="35" t="s">
        <v>100</v>
      </c>
      <c r="D193" s="36"/>
    </row>
    <row r="194" spans="1:4" ht="23.25">
      <c r="A194" s="35" t="s">
        <v>118</v>
      </c>
      <c r="D194" s="36"/>
    </row>
    <row r="195" spans="1:18" ht="23.25">
      <c r="A195" s="37" t="s">
        <v>189</v>
      </c>
      <c r="B195" s="162" t="s">
        <v>26</v>
      </c>
      <c r="C195" s="37" t="s">
        <v>31</v>
      </c>
      <c r="D195" s="37" t="s">
        <v>27</v>
      </c>
      <c r="E195" s="37" t="s">
        <v>29</v>
      </c>
      <c r="F195" s="37" t="s">
        <v>30</v>
      </c>
      <c r="G195" s="169" t="s">
        <v>233</v>
      </c>
      <c r="H195" s="170"/>
      <c r="I195" s="171"/>
      <c r="J195" s="169" t="s">
        <v>234</v>
      </c>
      <c r="K195" s="170"/>
      <c r="L195" s="170"/>
      <c r="M195" s="170"/>
      <c r="N195" s="170"/>
      <c r="O195" s="170"/>
      <c r="P195" s="170"/>
      <c r="Q195" s="170"/>
      <c r="R195" s="171"/>
    </row>
    <row r="196" spans="1:18" ht="23.25">
      <c r="A196" s="38" t="s">
        <v>190</v>
      </c>
      <c r="B196" s="163"/>
      <c r="C196" s="38" t="s">
        <v>32</v>
      </c>
      <c r="D196" s="38" t="s">
        <v>28</v>
      </c>
      <c r="E196" s="38" t="s">
        <v>2</v>
      </c>
      <c r="F196" s="38" t="s">
        <v>2</v>
      </c>
      <c r="G196" s="39" t="s">
        <v>35</v>
      </c>
      <c r="H196" s="39" t="s">
        <v>36</v>
      </c>
      <c r="I196" s="39" t="s">
        <v>37</v>
      </c>
      <c r="J196" s="39" t="s">
        <v>38</v>
      </c>
      <c r="K196" s="39" t="s">
        <v>39</v>
      </c>
      <c r="L196" s="39" t="s">
        <v>40</v>
      </c>
      <c r="M196" s="39" t="s">
        <v>41</v>
      </c>
      <c r="N196" s="39" t="s">
        <v>42</v>
      </c>
      <c r="O196" s="39" t="s">
        <v>43</v>
      </c>
      <c r="P196" s="39" t="s">
        <v>44</v>
      </c>
      <c r="Q196" s="39" t="s">
        <v>45</v>
      </c>
      <c r="R196" s="39" t="s">
        <v>46</v>
      </c>
    </row>
    <row r="197" spans="1:18" ht="23.25">
      <c r="A197" s="56">
        <v>1</v>
      </c>
      <c r="B197" s="85" t="s">
        <v>119</v>
      </c>
      <c r="C197" s="44" t="s">
        <v>121</v>
      </c>
      <c r="D197" s="86">
        <v>50000</v>
      </c>
      <c r="E197" s="45" t="s">
        <v>47</v>
      </c>
      <c r="F197" s="56" t="s">
        <v>47</v>
      </c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5"/>
    </row>
    <row r="198" spans="1:18" ht="23.25">
      <c r="A198" s="45"/>
      <c r="B198" s="73" t="s">
        <v>120</v>
      </c>
      <c r="C198" s="45" t="s">
        <v>122</v>
      </c>
      <c r="D198" s="82"/>
      <c r="E198" s="58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</row>
    <row r="199" spans="1:18" ht="23.25">
      <c r="A199" s="52"/>
      <c r="B199" s="76"/>
      <c r="C199" s="52" t="s">
        <v>123</v>
      </c>
      <c r="D199" s="104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</row>
    <row r="200" spans="1:18" ht="23.2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</row>
    <row r="201" spans="1:18" ht="23.2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</row>
    <row r="202" spans="1:18" ht="23.2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</row>
    <row r="203" spans="1:18" ht="23.2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</row>
    <row r="204" spans="1:18" ht="23.2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</row>
    <row r="205" spans="1:18" ht="23.2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</row>
    <row r="206" spans="1:18" ht="23.2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</row>
    <row r="207" spans="1:18" ht="23.2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</row>
    <row r="208" spans="1:18" ht="23.25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</row>
    <row r="209" spans="1:18" ht="23.2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</row>
    <row r="210" spans="1:18" ht="23.2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</row>
    <row r="211" spans="1:18" ht="23.2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</row>
    <row r="212" spans="1:18" ht="23.2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</row>
    <row r="213" spans="1:18" ht="23.25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</row>
    <row r="214" spans="1:18" ht="23.25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</row>
    <row r="215" spans="1:18" ht="23.2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</row>
    <row r="216" spans="1:18" ht="23.25">
      <c r="A216" s="69"/>
      <c r="B216" s="69"/>
      <c r="C216" s="69"/>
      <c r="D216" s="69"/>
      <c r="E216" s="64" t="s">
        <v>325</v>
      </c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</row>
    <row r="217" spans="1:4" ht="37.5" customHeight="1">
      <c r="A217" s="35" t="s">
        <v>124</v>
      </c>
      <c r="D217" s="36"/>
    </row>
    <row r="218" spans="1:4" ht="23.25">
      <c r="A218" s="35" t="s">
        <v>125</v>
      </c>
      <c r="D218" s="36"/>
    </row>
    <row r="219" spans="1:18" ht="23.25">
      <c r="A219" s="37" t="s">
        <v>189</v>
      </c>
      <c r="B219" s="162" t="s">
        <v>26</v>
      </c>
      <c r="C219" s="37" t="s">
        <v>31</v>
      </c>
      <c r="D219" s="37" t="s">
        <v>27</v>
      </c>
      <c r="E219" s="37" t="s">
        <v>29</v>
      </c>
      <c r="F219" s="37" t="s">
        <v>30</v>
      </c>
      <c r="G219" s="164" t="s">
        <v>233</v>
      </c>
      <c r="H219" s="165"/>
      <c r="I219" s="166"/>
      <c r="J219" s="164" t="s">
        <v>234</v>
      </c>
      <c r="K219" s="165"/>
      <c r="L219" s="165"/>
      <c r="M219" s="165"/>
      <c r="N219" s="165"/>
      <c r="O219" s="165"/>
      <c r="P219" s="165"/>
      <c r="Q219" s="165"/>
      <c r="R219" s="166"/>
    </row>
    <row r="220" spans="1:18" ht="23.25">
      <c r="A220" s="38" t="s">
        <v>190</v>
      </c>
      <c r="B220" s="163"/>
      <c r="C220" s="38" t="s">
        <v>32</v>
      </c>
      <c r="D220" s="38" t="s">
        <v>28</v>
      </c>
      <c r="E220" s="38" t="s">
        <v>2</v>
      </c>
      <c r="F220" s="38" t="s">
        <v>2</v>
      </c>
      <c r="G220" s="39" t="s">
        <v>35</v>
      </c>
      <c r="H220" s="39" t="s">
        <v>36</v>
      </c>
      <c r="I220" s="39" t="s">
        <v>37</v>
      </c>
      <c r="J220" s="38" t="s">
        <v>38</v>
      </c>
      <c r="K220" s="38" t="s">
        <v>39</v>
      </c>
      <c r="L220" s="38" t="s">
        <v>40</v>
      </c>
      <c r="M220" s="38" t="s">
        <v>41</v>
      </c>
      <c r="N220" s="38" t="s">
        <v>42</v>
      </c>
      <c r="O220" s="38" t="s">
        <v>43</v>
      </c>
      <c r="P220" s="38" t="s">
        <v>44</v>
      </c>
      <c r="Q220" s="38" t="s">
        <v>45</v>
      </c>
      <c r="R220" s="39" t="s">
        <v>46</v>
      </c>
    </row>
    <row r="221" spans="1:18" ht="23.25">
      <c r="A221" s="56">
        <v>1</v>
      </c>
      <c r="B221" s="85" t="s">
        <v>126</v>
      </c>
      <c r="C221" s="44" t="s">
        <v>129</v>
      </c>
      <c r="D221" s="43" t="s">
        <v>132</v>
      </c>
      <c r="E221" s="56" t="s">
        <v>48</v>
      </c>
      <c r="F221" s="56" t="s">
        <v>47</v>
      </c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</row>
    <row r="222" spans="1:18" ht="23.25">
      <c r="A222" s="45"/>
      <c r="B222" s="73" t="s">
        <v>127</v>
      </c>
      <c r="C222" s="45" t="s">
        <v>130</v>
      </c>
      <c r="D222" s="82"/>
      <c r="E222" s="58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</row>
    <row r="223" spans="1:18" ht="23.25">
      <c r="A223" s="45"/>
      <c r="B223" s="73" t="s">
        <v>128</v>
      </c>
      <c r="C223" s="45" t="s">
        <v>131</v>
      </c>
      <c r="D223" s="87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</row>
    <row r="224" spans="1:18" ht="23.25">
      <c r="A224" s="52"/>
      <c r="B224" s="76"/>
      <c r="C224" s="77"/>
      <c r="D224" s="84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</row>
    <row r="225" spans="1:18" ht="23.25">
      <c r="A225" s="56">
        <v>2</v>
      </c>
      <c r="B225" s="85" t="s">
        <v>133</v>
      </c>
      <c r="C225" s="89" t="s">
        <v>135</v>
      </c>
      <c r="D225" s="43" t="s">
        <v>132</v>
      </c>
      <c r="E225" s="56" t="s">
        <v>48</v>
      </c>
      <c r="F225" s="44" t="s">
        <v>47</v>
      </c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</row>
    <row r="226" spans="1:18" ht="23.25">
      <c r="A226" s="45"/>
      <c r="B226" s="73" t="s">
        <v>134</v>
      </c>
      <c r="C226" s="45" t="s">
        <v>136</v>
      </c>
      <c r="D226" s="82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</row>
    <row r="227" spans="1:18" ht="23.25">
      <c r="A227" s="58"/>
      <c r="B227" s="73"/>
      <c r="C227" s="45" t="s">
        <v>137</v>
      </c>
      <c r="D227" s="90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</row>
    <row r="228" spans="1:18" ht="23.25">
      <c r="A228" s="61"/>
      <c r="B228" s="76"/>
      <c r="C228" s="77" t="s">
        <v>138</v>
      </c>
      <c r="D228" s="78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</row>
    <row r="229" spans="1:18" ht="23.25">
      <c r="A229" s="56">
        <v>3</v>
      </c>
      <c r="B229" s="85" t="s">
        <v>285</v>
      </c>
      <c r="C229" s="89" t="s">
        <v>287</v>
      </c>
      <c r="D229" s="43">
        <v>10000</v>
      </c>
      <c r="E229" s="56" t="s">
        <v>48</v>
      </c>
      <c r="F229" s="44" t="s">
        <v>47</v>
      </c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</row>
    <row r="230" spans="1:18" ht="23.25">
      <c r="A230" s="45"/>
      <c r="B230" s="73" t="s">
        <v>286</v>
      </c>
      <c r="C230" s="45" t="s">
        <v>288</v>
      </c>
      <c r="D230" s="82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</row>
    <row r="231" spans="1:18" ht="23.25">
      <c r="A231" s="58"/>
      <c r="B231" s="73"/>
      <c r="C231" s="103" t="s">
        <v>289</v>
      </c>
      <c r="D231" s="90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</row>
    <row r="232" spans="1:18" ht="23.25">
      <c r="A232" s="61"/>
      <c r="B232" s="76"/>
      <c r="C232" s="77" t="s">
        <v>290</v>
      </c>
      <c r="D232" s="78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</row>
    <row r="233" spans="1:4" s="69" customFormat="1" ht="23.25">
      <c r="A233" s="64"/>
      <c r="D233" s="64"/>
    </row>
    <row r="234" spans="1:5" s="69" customFormat="1" ht="23.25">
      <c r="A234" s="64"/>
      <c r="D234" s="80"/>
      <c r="E234" s="64"/>
    </row>
    <row r="235" spans="1:4" s="69" customFormat="1" ht="23.25">
      <c r="A235" s="64"/>
      <c r="D235" s="80"/>
    </row>
    <row r="236" spans="1:4" s="69" customFormat="1" ht="23.25">
      <c r="A236" s="64"/>
      <c r="D236" s="80"/>
    </row>
    <row r="237" spans="1:4" s="69" customFormat="1" ht="23.25">
      <c r="A237" s="64"/>
      <c r="D237" s="80"/>
    </row>
    <row r="238" s="69" customFormat="1" ht="23.25">
      <c r="A238" s="64"/>
    </row>
    <row r="239" s="69" customFormat="1" ht="23.25"/>
    <row r="240" s="69" customFormat="1" ht="23.25">
      <c r="E240" s="64" t="s">
        <v>326</v>
      </c>
    </row>
    <row r="241" spans="1:18" ht="23.25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</row>
    <row r="242" spans="1:4" ht="23.25">
      <c r="A242" s="35" t="s">
        <v>139</v>
      </c>
      <c r="D242" s="36"/>
    </row>
    <row r="243" spans="1:4" ht="23.25">
      <c r="A243" s="35" t="s">
        <v>140</v>
      </c>
      <c r="D243" s="36"/>
    </row>
    <row r="244" spans="1:18" ht="23.25">
      <c r="A244" s="37" t="s">
        <v>189</v>
      </c>
      <c r="B244" s="162" t="s">
        <v>26</v>
      </c>
      <c r="C244" s="37" t="s">
        <v>31</v>
      </c>
      <c r="D244" s="37" t="s">
        <v>27</v>
      </c>
      <c r="E244" s="37" t="s">
        <v>29</v>
      </c>
      <c r="F244" s="37" t="s">
        <v>30</v>
      </c>
      <c r="G244" s="164" t="s">
        <v>233</v>
      </c>
      <c r="H244" s="165"/>
      <c r="I244" s="166"/>
      <c r="J244" s="164" t="s">
        <v>234</v>
      </c>
      <c r="K244" s="165"/>
      <c r="L244" s="165"/>
      <c r="M244" s="165"/>
      <c r="N244" s="165"/>
      <c r="O244" s="165"/>
      <c r="P244" s="165"/>
      <c r="Q244" s="165"/>
      <c r="R244" s="166"/>
    </row>
    <row r="245" spans="1:18" ht="23.25">
      <c r="A245" s="38" t="s">
        <v>190</v>
      </c>
      <c r="B245" s="163"/>
      <c r="C245" s="38" t="s">
        <v>32</v>
      </c>
      <c r="D245" s="38" t="s">
        <v>28</v>
      </c>
      <c r="E245" s="38" t="s">
        <v>2</v>
      </c>
      <c r="F245" s="38" t="s">
        <v>2</v>
      </c>
      <c r="G245" s="39" t="s">
        <v>35</v>
      </c>
      <c r="H245" s="39" t="s">
        <v>36</v>
      </c>
      <c r="I245" s="39" t="s">
        <v>37</v>
      </c>
      <c r="J245" s="38" t="s">
        <v>38</v>
      </c>
      <c r="K245" s="38" t="s">
        <v>39</v>
      </c>
      <c r="L245" s="38" t="s">
        <v>40</v>
      </c>
      <c r="M245" s="38" t="s">
        <v>41</v>
      </c>
      <c r="N245" s="38" t="s">
        <v>42</v>
      </c>
      <c r="O245" s="38" t="s">
        <v>43</v>
      </c>
      <c r="P245" s="38" t="s">
        <v>44</v>
      </c>
      <c r="Q245" s="38" t="s">
        <v>45</v>
      </c>
      <c r="R245" s="39" t="s">
        <v>46</v>
      </c>
    </row>
    <row r="246" spans="1:18" ht="23.25">
      <c r="A246" s="56">
        <v>1</v>
      </c>
      <c r="B246" s="85" t="s">
        <v>141</v>
      </c>
      <c r="C246" s="44" t="s">
        <v>143</v>
      </c>
      <c r="D246" s="86">
        <v>30000</v>
      </c>
      <c r="E246" s="56" t="s">
        <v>48</v>
      </c>
      <c r="F246" s="56" t="s">
        <v>47</v>
      </c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</row>
    <row r="247" spans="1:18" ht="23.25">
      <c r="A247" s="45"/>
      <c r="B247" s="73" t="s">
        <v>142</v>
      </c>
      <c r="C247" s="45" t="s">
        <v>144</v>
      </c>
      <c r="D247" s="82"/>
      <c r="E247" s="58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</row>
    <row r="248" spans="1:18" ht="16.5" customHeight="1">
      <c r="A248" s="52"/>
      <c r="B248" s="76"/>
      <c r="C248" s="52"/>
      <c r="D248" s="104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</row>
    <row r="249" spans="1:18" ht="23.25">
      <c r="A249" s="56">
        <v>2</v>
      </c>
      <c r="B249" s="85" t="s">
        <v>145</v>
      </c>
      <c r="C249" s="89" t="s">
        <v>146</v>
      </c>
      <c r="D249" s="86">
        <v>20000</v>
      </c>
      <c r="E249" s="56" t="s">
        <v>48</v>
      </c>
      <c r="F249" s="44" t="s">
        <v>47</v>
      </c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</row>
    <row r="250" spans="1:18" ht="23.25">
      <c r="A250" s="45"/>
      <c r="B250" s="73" t="s">
        <v>266</v>
      </c>
      <c r="C250" s="45" t="s">
        <v>265</v>
      </c>
      <c r="D250" s="82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</row>
    <row r="251" spans="1:18" ht="15.75" customHeight="1">
      <c r="A251" s="61"/>
      <c r="B251" s="76"/>
      <c r="C251" s="52"/>
      <c r="D251" s="99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</row>
    <row r="252" spans="1:18" ht="23.25">
      <c r="A252" s="56">
        <v>3</v>
      </c>
      <c r="B252" s="85" t="s">
        <v>147</v>
      </c>
      <c r="C252" s="89" t="s">
        <v>149</v>
      </c>
      <c r="D252" s="86">
        <v>15000</v>
      </c>
      <c r="E252" s="56" t="s">
        <v>151</v>
      </c>
      <c r="F252" s="56" t="s">
        <v>151</v>
      </c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</row>
    <row r="253" spans="1:18" ht="23.25">
      <c r="A253" s="58"/>
      <c r="B253" s="73" t="s">
        <v>148</v>
      </c>
      <c r="C253" s="88" t="s">
        <v>267</v>
      </c>
      <c r="D253" s="81"/>
      <c r="E253" s="58"/>
      <c r="F253" s="58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</row>
    <row r="254" spans="1:18" ht="23.25">
      <c r="A254" s="45"/>
      <c r="B254" s="73"/>
      <c r="C254" s="45" t="s">
        <v>150</v>
      </c>
      <c r="D254" s="82"/>
      <c r="E254" s="58"/>
      <c r="F254" s="58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</row>
    <row r="255" spans="1:18" ht="15" customHeight="1">
      <c r="A255" s="61"/>
      <c r="B255" s="76"/>
      <c r="C255" s="52"/>
      <c r="D255" s="78"/>
      <c r="E255" s="61"/>
      <c r="F255" s="61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</row>
    <row r="256" spans="1:18" ht="23.25">
      <c r="A256" s="56">
        <v>4</v>
      </c>
      <c r="B256" s="85" t="s">
        <v>152</v>
      </c>
      <c r="C256" s="89" t="s">
        <v>155</v>
      </c>
      <c r="D256" s="86">
        <v>20000</v>
      </c>
      <c r="E256" s="56" t="s">
        <v>151</v>
      </c>
      <c r="F256" s="56" t="s">
        <v>151</v>
      </c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</row>
    <row r="257" spans="1:18" ht="23.25">
      <c r="A257" s="58"/>
      <c r="B257" s="73" t="s">
        <v>153</v>
      </c>
      <c r="C257" s="45" t="s">
        <v>218</v>
      </c>
      <c r="D257" s="74"/>
      <c r="E257" s="58"/>
      <c r="F257" s="58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</row>
    <row r="258" spans="1:18" ht="23.25">
      <c r="A258" s="58"/>
      <c r="B258" s="73" t="s">
        <v>154</v>
      </c>
      <c r="C258" s="45" t="s">
        <v>156</v>
      </c>
      <c r="D258" s="81"/>
      <c r="E258" s="58"/>
      <c r="F258" s="58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</row>
    <row r="259" spans="1:18" ht="15" customHeight="1">
      <c r="A259" s="61"/>
      <c r="B259" s="76"/>
      <c r="C259" s="52"/>
      <c r="D259" s="78"/>
      <c r="E259" s="61"/>
      <c r="F259" s="61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</row>
    <row r="260" spans="1:18" ht="23.25">
      <c r="A260" s="58">
        <v>5</v>
      </c>
      <c r="B260" s="73" t="s">
        <v>152</v>
      </c>
      <c r="C260" s="47" t="s">
        <v>205</v>
      </c>
      <c r="D260" s="81">
        <v>5000</v>
      </c>
      <c r="E260" s="58" t="s">
        <v>151</v>
      </c>
      <c r="F260" s="58" t="s">
        <v>151</v>
      </c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</row>
    <row r="261" spans="1:18" ht="23.25">
      <c r="A261" s="45"/>
      <c r="B261" s="73" t="s">
        <v>157</v>
      </c>
      <c r="C261" s="60" t="s">
        <v>269</v>
      </c>
      <c r="D261" s="74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</row>
    <row r="262" spans="1:18" ht="23.25">
      <c r="A262" s="45"/>
      <c r="B262" s="73" t="s">
        <v>268</v>
      </c>
      <c r="C262" s="60" t="s">
        <v>52</v>
      </c>
      <c r="D262" s="81"/>
      <c r="E262" s="58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</row>
    <row r="263" spans="1:18" ht="23.25">
      <c r="A263" s="52"/>
      <c r="B263" s="76"/>
      <c r="C263" s="55"/>
      <c r="D263" s="78"/>
      <c r="E263" s="61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</row>
    <row r="264" spans="1:18" ht="23.25">
      <c r="A264" s="69"/>
      <c r="B264" s="69"/>
      <c r="C264" s="69"/>
      <c r="D264" s="80"/>
      <c r="E264" s="64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</row>
    <row r="265" spans="1:18" ht="23.25">
      <c r="A265" s="69"/>
      <c r="B265" s="69"/>
      <c r="C265" s="69"/>
      <c r="D265" s="80"/>
      <c r="E265" s="64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</row>
    <row r="266" spans="1:18" ht="23.25">
      <c r="A266" s="69"/>
      <c r="B266" s="69"/>
      <c r="C266" s="69"/>
      <c r="D266" s="69"/>
      <c r="E266" s="64" t="s">
        <v>310</v>
      </c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</row>
    <row r="267" spans="1:4" ht="39" customHeight="1">
      <c r="A267" s="35" t="s">
        <v>139</v>
      </c>
      <c r="D267" s="36"/>
    </row>
    <row r="268" spans="1:4" ht="23.25">
      <c r="A268" s="35" t="s">
        <v>140</v>
      </c>
      <c r="D268" s="36"/>
    </row>
    <row r="269" spans="1:18" ht="23.25">
      <c r="A269" s="37" t="s">
        <v>189</v>
      </c>
      <c r="B269" s="162" t="s">
        <v>26</v>
      </c>
      <c r="C269" s="37" t="s">
        <v>31</v>
      </c>
      <c r="D269" s="37" t="s">
        <v>27</v>
      </c>
      <c r="E269" s="37" t="s">
        <v>29</v>
      </c>
      <c r="F269" s="37" t="s">
        <v>30</v>
      </c>
      <c r="G269" s="164" t="s">
        <v>233</v>
      </c>
      <c r="H269" s="165"/>
      <c r="I269" s="166"/>
      <c r="J269" s="164" t="s">
        <v>234</v>
      </c>
      <c r="K269" s="165"/>
      <c r="L269" s="165"/>
      <c r="M269" s="165"/>
      <c r="N269" s="165"/>
      <c r="O269" s="165"/>
      <c r="P269" s="165"/>
      <c r="Q269" s="165"/>
      <c r="R269" s="166"/>
    </row>
    <row r="270" spans="1:18" ht="23.25">
      <c r="A270" s="38" t="s">
        <v>190</v>
      </c>
      <c r="B270" s="163"/>
      <c r="C270" s="38" t="s">
        <v>32</v>
      </c>
      <c r="D270" s="38" t="s">
        <v>28</v>
      </c>
      <c r="E270" s="38" t="s">
        <v>2</v>
      </c>
      <c r="F270" s="38" t="s">
        <v>2</v>
      </c>
      <c r="G270" s="39" t="s">
        <v>35</v>
      </c>
      <c r="H270" s="39" t="s">
        <v>36</v>
      </c>
      <c r="I270" s="39" t="s">
        <v>37</v>
      </c>
      <c r="J270" s="38" t="s">
        <v>38</v>
      </c>
      <c r="K270" s="38" t="s">
        <v>39</v>
      </c>
      <c r="L270" s="38" t="s">
        <v>40</v>
      </c>
      <c r="M270" s="38" t="s">
        <v>41</v>
      </c>
      <c r="N270" s="38" t="s">
        <v>42</v>
      </c>
      <c r="O270" s="38" t="s">
        <v>43</v>
      </c>
      <c r="P270" s="38" t="s">
        <v>44</v>
      </c>
      <c r="Q270" s="38" t="s">
        <v>45</v>
      </c>
      <c r="R270" s="39" t="s">
        <v>46</v>
      </c>
    </row>
    <row r="271" spans="1:18" ht="23.25">
      <c r="A271" s="56">
        <v>6</v>
      </c>
      <c r="B271" s="85" t="s">
        <v>158</v>
      </c>
      <c r="C271" s="44" t="s">
        <v>161</v>
      </c>
      <c r="D271" s="86">
        <v>10000</v>
      </c>
      <c r="E271" s="56" t="s">
        <v>151</v>
      </c>
      <c r="F271" s="56" t="s">
        <v>151</v>
      </c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</row>
    <row r="272" spans="1:18" ht="23.25">
      <c r="A272" s="45"/>
      <c r="B272" s="73" t="s">
        <v>159</v>
      </c>
      <c r="C272" s="45" t="s">
        <v>162</v>
      </c>
      <c r="D272" s="82"/>
      <c r="E272" s="58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</row>
    <row r="273" spans="1:18" ht="23.25">
      <c r="A273" s="45"/>
      <c r="B273" s="73" t="s">
        <v>160</v>
      </c>
      <c r="C273" s="45" t="s">
        <v>163</v>
      </c>
      <c r="D273" s="87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</row>
    <row r="274" spans="1:18" ht="23.25">
      <c r="A274" s="45"/>
      <c r="B274" s="73" t="s">
        <v>154</v>
      </c>
      <c r="C274" s="88"/>
      <c r="D274" s="82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</row>
    <row r="275" spans="1:18" ht="13.5" customHeight="1">
      <c r="A275" s="61"/>
      <c r="B275" s="76"/>
      <c r="C275" s="77"/>
      <c r="D275" s="78"/>
      <c r="E275" s="61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</row>
    <row r="276" spans="1:18" ht="23.25">
      <c r="A276" s="56">
        <v>7</v>
      </c>
      <c r="B276" s="85" t="s">
        <v>199</v>
      </c>
      <c r="C276" s="44" t="s">
        <v>199</v>
      </c>
      <c r="D276" s="86">
        <v>10000</v>
      </c>
      <c r="E276" s="56" t="s">
        <v>191</v>
      </c>
      <c r="F276" s="56" t="s">
        <v>191</v>
      </c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</row>
    <row r="277" spans="1:18" ht="23.25">
      <c r="A277" s="58"/>
      <c r="B277" s="73" t="s">
        <v>200</v>
      </c>
      <c r="C277" s="45" t="s">
        <v>206</v>
      </c>
      <c r="D277" s="90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</row>
    <row r="278" spans="1:18" ht="23.25">
      <c r="A278" s="58"/>
      <c r="B278" s="73" t="s">
        <v>201</v>
      </c>
      <c r="C278" s="45"/>
      <c r="D278" s="81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</row>
    <row r="279" spans="1:18" ht="18" customHeight="1">
      <c r="A279" s="61"/>
      <c r="B279" s="76"/>
      <c r="C279" s="77"/>
      <c r="D279" s="78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</row>
    <row r="280" s="69" customFormat="1" ht="23.25">
      <c r="A280" s="64"/>
    </row>
    <row r="281" spans="1:4" s="69" customFormat="1" ht="23.25">
      <c r="A281" s="64"/>
      <c r="D281" s="80"/>
    </row>
    <row r="282" spans="1:4" s="69" customFormat="1" ht="23.25">
      <c r="A282" s="64"/>
      <c r="C282" s="79"/>
      <c r="D282" s="80"/>
    </row>
    <row r="283" spans="1:4" s="69" customFormat="1" ht="23.25">
      <c r="A283" s="64"/>
      <c r="D283" s="64"/>
    </row>
    <row r="284" spans="1:5" s="69" customFormat="1" ht="23.25">
      <c r="A284" s="64"/>
      <c r="D284" s="80"/>
      <c r="E284" s="64"/>
    </row>
    <row r="285" spans="1:4" s="69" customFormat="1" ht="23.25">
      <c r="A285" s="64"/>
      <c r="D285" s="80"/>
    </row>
    <row r="286" spans="1:4" s="69" customFormat="1" ht="23.25">
      <c r="A286" s="64"/>
      <c r="C286" s="79"/>
      <c r="D286" s="80"/>
    </row>
    <row r="287" s="69" customFormat="1" ht="23.25">
      <c r="D287" s="64"/>
    </row>
    <row r="288" spans="4:5" s="69" customFormat="1" ht="23.25">
      <c r="D288" s="80"/>
      <c r="E288" s="64"/>
    </row>
    <row r="289" spans="1:18" ht="23.25">
      <c r="A289" s="69"/>
      <c r="B289" s="69"/>
      <c r="C289" s="69"/>
      <c r="D289" s="80"/>
      <c r="E289" s="64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</row>
    <row r="290" spans="1:18" ht="23.25">
      <c r="A290" s="69"/>
      <c r="B290" s="69"/>
      <c r="C290" s="69"/>
      <c r="D290" s="69"/>
      <c r="E290" s="64" t="s">
        <v>311</v>
      </c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</row>
    <row r="291" spans="1:4" ht="48.75" customHeight="1">
      <c r="A291" s="35" t="s">
        <v>164</v>
      </c>
      <c r="C291" s="105"/>
      <c r="D291" s="36"/>
    </row>
    <row r="292" spans="1:4" ht="19.5" customHeight="1">
      <c r="A292" s="35" t="s">
        <v>165</v>
      </c>
      <c r="C292" s="106"/>
      <c r="D292" s="36"/>
    </row>
    <row r="293" spans="1:18" ht="23.25">
      <c r="A293" s="37" t="s">
        <v>189</v>
      </c>
      <c r="B293" s="162" t="s">
        <v>26</v>
      </c>
      <c r="C293" s="37" t="s">
        <v>31</v>
      </c>
      <c r="D293" s="37" t="s">
        <v>27</v>
      </c>
      <c r="E293" s="37" t="s">
        <v>29</v>
      </c>
      <c r="F293" s="37" t="s">
        <v>30</v>
      </c>
      <c r="G293" s="164" t="s">
        <v>233</v>
      </c>
      <c r="H293" s="165"/>
      <c r="I293" s="166"/>
      <c r="J293" s="164" t="s">
        <v>234</v>
      </c>
      <c r="K293" s="165"/>
      <c r="L293" s="165"/>
      <c r="M293" s="165"/>
      <c r="N293" s="165"/>
      <c r="O293" s="165"/>
      <c r="P293" s="165"/>
      <c r="Q293" s="165"/>
      <c r="R293" s="166"/>
    </row>
    <row r="294" spans="1:18" ht="23.25">
      <c r="A294" s="38" t="s">
        <v>190</v>
      </c>
      <c r="B294" s="163"/>
      <c r="C294" s="38" t="s">
        <v>32</v>
      </c>
      <c r="D294" s="38" t="s">
        <v>28</v>
      </c>
      <c r="E294" s="38" t="s">
        <v>2</v>
      </c>
      <c r="F294" s="38" t="s">
        <v>2</v>
      </c>
      <c r="G294" s="39" t="s">
        <v>35</v>
      </c>
      <c r="H294" s="39" t="s">
        <v>36</v>
      </c>
      <c r="I294" s="39" t="s">
        <v>37</v>
      </c>
      <c r="J294" s="38" t="s">
        <v>38</v>
      </c>
      <c r="K294" s="38" t="s">
        <v>39</v>
      </c>
      <c r="L294" s="38" t="s">
        <v>40</v>
      </c>
      <c r="M294" s="38" t="s">
        <v>41</v>
      </c>
      <c r="N294" s="38" t="s">
        <v>42</v>
      </c>
      <c r="O294" s="38" t="s">
        <v>43</v>
      </c>
      <c r="P294" s="38" t="s">
        <v>44</v>
      </c>
      <c r="Q294" s="38" t="s">
        <v>45</v>
      </c>
      <c r="R294" s="39" t="s">
        <v>46</v>
      </c>
    </row>
    <row r="295" spans="1:18" ht="23.25">
      <c r="A295" s="107">
        <v>1</v>
      </c>
      <c r="B295" s="85" t="s">
        <v>166</v>
      </c>
      <c r="C295" s="44" t="s">
        <v>168</v>
      </c>
      <c r="D295" s="86">
        <v>230000</v>
      </c>
      <c r="E295" s="56" t="s">
        <v>259</v>
      </c>
      <c r="F295" s="56" t="s">
        <v>47</v>
      </c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</row>
    <row r="296" spans="1:18" ht="23.25">
      <c r="A296" s="108"/>
      <c r="B296" s="72" t="s">
        <v>271</v>
      </c>
      <c r="C296" s="45" t="s">
        <v>169</v>
      </c>
      <c r="D296" s="82"/>
      <c r="E296" s="58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</row>
    <row r="297" spans="1:18" ht="23.25">
      <c r="A297" s="108"/>
      <c r="B297" s="73" t="s">
        <v>272</v>
      </c>
      <c r="C297" s="45" t="s">
        <v>167</v>
      </c>
      <c r="D297" s="87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</row>
    <row r="298" spans="1:18" ht="23.25">
      <c r="A298" s="109"/>
      <c r="B298" s="76"/>
      <c r="C298" s="77"/>
      <c r="D298" s="84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</row>
    <row r="299" spans="1:18" ht="23.25">
      <c r="A299" s="107">
        <v>2</v>
      </c>
      <c r="B299" s="85" t="s">
        <v>219</v>
      </c>
      <c r="C299" s="44" t="s">
        <v>220</v>
      </c>
      <c r="D299" s="86">
        <v>219000</v>
      </c>
      <c r="E299" s="56" t="s">
        <v>259</v>
      </c>
      <c r="F299" s="56" t="s">
        <v>47</v>
      </c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</row>
    <row r="300" spans="1:18" ht="23.25">
      <c r="A300" s="108"/>
      <c r="B300" s="73"/>
      <c r="C300" s="45" t="s">
        <v>221</v>
      </c>
      <c r="D300" s="82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</row>
    <row r="301" spans="1:18" ht="23.25">
      <c r="A301" s="110"/>
      <c r="B301" s="73"/>
      <c r="C301" s="45" t="s">
        <v>222</v>
      </c>
      <c r="D301" s="90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</row>
    <row r="302" spans="1:18" ht="23.25">
      <c r="A302" s="110"/>
      <c r="B302" s="73"/>
      <c r="C302" s="88" t="s">
        <v>294</v>
      </c>
      <c r="D302" s="81"/>
      <c r="E302" s="58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</row>
    <row r="303" spans="1:18" ht="23.25">
      <c r="A303" s="110"/>
      <c r="B303" s="73"/>
      <c r="C303" s="88" t="s">
        <v>295</v>
      </c>
      <c r="D303" s="81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</row>
    <row r="304" spans="1:18" ht="15.75" customHeight="1">
      <c r="A304" s="109"/>
      <c r="B304" s="76"/>
      <c r="C304" s="52"/>
      <c r="D304" s="84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</row>
    <row r="305" spans="1:18" s="69" customFormat="1" ht="23.25">
      <c r="A305" s="111">
        <v>3</v>
      </c>
      <c r="B305" s="44" t="s">
        <v>291</v>
      </c>
      <c r="C305" s="112" t="s">
        <v>303</v>
      </c>
      <c r="D305" s="71">
        <v>3600</v>
      </c>
      <c r="E305" s="56" t="s">
        <v>47</v>
      </c>
      <c r="F305" s="56" t="s">
        <v>47</v>
      </c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</row>
    <row r="306" spans="1:18" s="69" customFormat="1" ht="23.25">
      <c r="A306" s="113"/>
      <c r="B306" s="45"/>
      <c r="C306" s="79" t="s">
        <v>292</v>
      </c>
      <c r="D306" s="114"/>
      <c r="E306" s="64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</row>
    <row r="307" spans="1:18" s="69" customFormat="1" ht="23.25">
      <c r="A307" s="115"/>
      <c r="B307" s="52"/>
      <c r="C307" s="116" t="s">
        <v>293</v>
      </c>
      <c r="D307" s="61"/>
      <c r="E307" s="116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</row>
    <row r="308" spans="1:5" s="69" customFormat="1" ht="23.25">
      <c r="A308" s="64"/>
      <c r="D308" s="80"/>
      <c r="E308" s="64"/>
    </row>
    <row r="309" spans="1:4" s="69" customFormat="1" ht="23.25">
      <c r="A309" s="64"/>
      <c r="D309" s="80"/>
    </row>
    <row r="310" spans="1:4" s="69" customFormat="1" ht="23.25">
      <c r="A310" s="64"/>
      <c r="C310" s="79"/>
      <c r="D310" s="80"/>
    </row>
    <row r="311" s="69" customFormat="1" ht="23.25">
      <c r="D311" s="64"/>
    </row>
    <row r="312" spans="4:5" s="69" customFormat="1" ht="23.25">
      <c r="D312" s="80"/>
      <c r="E312" s="64"/>
    </row>
    <row r="313" spans="1:18" ht="23.25">
      <c r="A313" s="69"/>
      <c r="B313" s="69"/>
      <c r="C313" s="69"/>
      <c r="D313" s="80"/>
      <c r="E313" s="64" t="s">
        <v>312</v>
      </c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</row>
    <row r="314" spans="1:4" ht="35.25" customHeight="1">
      <c r="A314" s="35" t="s">
        <v>164</v>
      </c>
      <c r="D314" s="36"/>
    </row>
    <row r="315" spans="1:4" ht="23.25">
      <c r="A315" s="35" t="s">
        <v>297</v>
      </c>
      <c r="D315" s="36"/>
    </row>
    <row r="316" spans="1:18" ht="23.25">
      <c r="A316" s="37" t="s">
        <v>189</v>
      </c>
      <c r="B316" s="162" t="s">
        <v>26</v>
      </c>
      <c r="C316" s="37" t="s">
        <v>31</v>
      </c>
      <c r="D316" s="37" t="s">
        <v>27</v>
      </c>
      <c r="E316" s="37" t="s">
        <v>29</v>
      </c>
      <c r="F316" s="37" t="s">
        <v>30</v>
      </c>
      <c r="G316" s="164" t="s">
        <v>233</v>
      </c>
      <c r="H316" s="165"/>
      <c r="I316" s="166"/>
      <c r="J316" s="164" t="s">
        <v>234</v>
      </c>
      <c r="K316" s="165"/>
      <c r="L316" s="165"/>
      <c r="M316" s="165"/>
      <c r="N316" s="165"/>
      <c r="O316" s="165"/>
      <c r="P316" s="165"/>
      <c r="Q316" s="165"/>
      <c r="R316" s="166"/>
    </row>
    <row r="317" spans="1:18" ht="23.25">
      <c r="A317" s="38" t="s">
        <v>190</v>
      </c>
      <c r="B317" s="163"/>
      <c r="C317" s="38" t="s">
        <v>32</v>
      </c>
      <c r="D317" s="38" t="s">
        <v>28</v>
      </c>
      <c r="E317" s="38" t="s">
        <v>2</v>
      </c>
      <c r="F317" s="38" t="s">
        <v>2</v>
      </c>
      <c r="G317" s="39" t="s">
        <v>35</v>
      </c>
      <c r="H317" s="39" t="s">
        <v>36</v>
      </c>
      <c r="I317" s="39" t="s">
        <v>37</v>
      </c>
      <c r="J317" s="38" t="s">
        <v>38</v>
      </c>
      <c r="K317" s="38" t="s">
        <v>39</v>
      </c>
      <c r="L317" s="38" t="s">
        <v>40</v>
      </c>
      <c r="M317" s="38" t="s">
        <v>41</v>
      </c>
      <c r="N317" s="38" t="s">
        <v>42</v>
      </c>
      <c r="O317" s="38" t="s">
        <v>43</v>
      </c>
      <c r="P317" s="38" t="s">
        <v>44</v>
      </c>
      <c r="Q317" s="38" t="s">
        <v>45</v>
      </c>
      <c r="R317" s="39" t="s">
        <v>46</v>
      </c>
    </row>
    <row r="318" spans="1:18" ht="23.25">
      <c r="A318" s="56">
        <v>1</v>
      </c>
      <c r="B318" s="85" t="s">
        <v>298</v>
      </c>
      <c r="C318" s="85" t="s">
        <v>300</v>
      </c>
      <c r="D318" s="71">
        <v>1036000</v>
      </c>
      <c r="E318" s="56" t="s">
        <v>301</v>
      </c>
      <c r="F318" s="56" t="s">
        <v>47</v>
      </c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</row>
    <row r="319" spans="1:18" ht="23.25">
      <c r="A319" s="45"/>
      <c r="B319" s="73" t="s">
        <v>299</v>
      </c>
      <c r="C319" s="73" t="s">
        <v>302</v>
      </c>
      <c r="D319" s="45"/>
      <c r="E319" s="58"/>
      <c r="F319" s="58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</row>
    <row r="320" spans="1:18" ht="23.25">
      <c r="A320" s="61"/>
      <c r="B320" s="76"/>
      <c r="C320" s="76"/>
      <c r="D320" s="117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</row>
    <row r="321" spans="1:18" ht="23.25">
      <c r="A321" s="69"/>
      <c r="B321" s="69"/>
      <c r="C321" s="69"/>
      <c r="D321" s="80"/>
      <c r="E321" s="64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</row>
    <row r="322" spans="1:18" ht="23.25">
      <c r="A322" s="69"/>
      <c r="B322" s="69"/>
      <c r="C322" s="69"/>
      <c r="D322" s="80"/>
      <c r="E322" s="64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</row>
    <row r="323" spans="1:18" ht="23.25">
      <c r="A323" s="69"/>
      <c r="B323" s="69"/>
      <c r="C323" s="69"/>
      <c r="D323" s="80"/>
      <c r="E323" s="64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</row>
    <row r="324" spans="1:18" ht="23.25">
      <c r="A324" s="69"/>
      <c r="B324" s="69"/>
      <c r="C324" s="69"/>
      <c r="D324" s="80"/>
      <c r="E324" s="64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</row>
    <row r="325" spans="1:18" ht="23.25">
      <c r="A325" s="69"/>
      <c r="B325" s="69"/>
      <c r="C325" s="69"/>
      <c r="D325" s="80"/>
      <c r="E325" s="64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</row>
    <row r="326" spans="1:18" ht="23.25">
      <c r="A326" s="69"/>
      <c r="B326" s="69"/>
      <c r="C326" s="69"/>
      <c r="D326" s="80"/>
      <c r="E326" s="64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</row>
    <row r="327" spans="1:18" ht="23.25">
      <c r="A327" s="69"/>
      <c r="B327" s="69"/>
      <c r="C327" s="69"/>
      <c r="D327" s="80"/>
      <c r="E327" s="64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</row>
    <row r="328" spans="1:18" ht="23.25">
      <c r="A328" s="69"/>
      <c r="B328" s="69"/>
      <c r="C328" s="69"/>
      <c r="D328" s="80"/>
      <c r="E328" s="64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</row>
    <row r="329" spans="1:18" ht="23.25">
      <c r="A329" s="69"/>
      <c r="B329" s="69"/>
      <c r="C329" s="69"/>
      <c r="D329" s="80"/>
      <c r="E329" s="64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</row>
    <row r="330" spans="1:18" ht="23.25">
      <c r="A330" s="69"/>
      <c r="B330" s="69"/>
      <c r="C330" s="69"/>
      <c r="D330" s="80"/>
      <c r="E330" s="64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</row>
    <row r="331" spans="1:18" ht="23.25">
      <c r="A331" s="69"/>
      <c r="B331" s="69"/>
      <c r="C331" s="69"/>
      <c r="D331" s="80"/>
      <c r="E331" s="64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</row>
    <row r="332" spans="1:18" ht="23.25">
      <c r="A332" s="69"/>
      <c r="B332" s="69"/>
      <c r="C332" s="69"/>
      <c r="D332" s="80"/>
      <c r="E332" s="64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</row>
    <row r="333" spans="1:18" ht="23.25">
      <c r="A333" s="69"/>
      <c r="B333" s="69"/>
      <c r="C333" s="69"/>
      <c r="D333" s="80"/>
      <c r="E333" s="64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</row>
    <row r="334" spans="1:18" ht="23.25">
      <c r="A334" s="69"/>
      <c r="B334" s="69"/>
      <c r="C334" s="69"/>
      <c r="D334" s="80"/>
      <c r="E334" s="64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</row>
    <row r="335" spans="1:18" ht="23.25">
      <c r="A335" s="69"/>
      <c r="B335" s="69"/>
      <c r="C335" s="69"/>
      <c r="D335" s="80"/>
      <c r="E335" s="64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</row>
    <row r="336" spans="1:18" ht="23.25">
      <c r="A336" s="69"/>
      <c r="B336" s="69"/>
      <c r="C336" s="69"/>
      <c r="D336" s="80"/>
      <c r="E336" s="64" t="s">
        <v>313</v>
      </c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</row>
    <row r="337" spans="1:4" ht="38.25" customHeight="1">
      <c r="A337" s="35" t="s">
        <v>164</v>
      </c>
      <c r="D337" s="36"/>
    </row>
    <row r="338" spans="1:4" ht="23.25">
      <c r="A338" s="35" t="s">
        <v>296</v>
      </c>
      <c r="D338" s="36"/>
    </row>
    <row r="339" spans="1:18" ht="23.25">
      <c r="A339" s="37" t="s">
        <v>189</v>
      </c>
      <c r="B339" s="162" t="s">
        <v>26</v>
      </c>
      <c r="C339" s="37" t="s">
        <v>31</v>
      </c>
      <c r="D339" s="37" t="s">
        <v>27</v>
      </c>
      <c r="E339" s="37" t="s">
        <v>29</v>
      </c>
      <c r="F339" s="37" t="s">
        <v>30</v>
      </c>
      <c r="G339" s="164" t="s">
        <v>233</v>
      </c>
      <c r="H339" s="165"/>
      <c r="I339" s="166"/>
      <c r="J339" s="164" t="s">
        <v>234</v>
      </c>
      <c r="K339" s="165"/>
      <c r="L339" s="165"/>
      <c r="M339" s="165"/>
      <c r="N339" s="165"/>
      <c r="O339" s="165"/>
      <c r="P339" s="165"/>
      <c r="Q339" s="165"/>
      <c r="R339" s="166"/>
    </row>
    <row r="340" spans="1:18" ht="23.25">
      <c r="A340" s="38" t="s">
        <v>190</v>
      </c>
      <c r="B340" s="163"/>
      <c r="C340" s="38" t="s">
        <v>32</v>
      </c>
      <c r="D340" s="38" t="s">
        <v>28</v>
      </c>
      <c r="E340" s="38" t="s">
        <v>2</v>
      </c>
      <c r="F340" s="38" t="s">
        <v>2</v>
      </c>
      <c r="G340" s="39" t="s">
        <v>35</v>
      </c>
      <c r="H340" s="39" t="s">
        <v>36</v>
      </c>
      <c r="I340" s="39" t="s">
        <v>37</v>
      </c>
      <c r="J340" s="38" t="s">
        <v>38</v>
      </c>
      <c r="K340" s="38" t="s">
        <v>39</v>
      </c>
      <c r="L340" s="38" t="s">
        <v>40</v>
      </c>
      <c r="M340" s="38" t="s">
        <v>41</v>
      </c>
      <c r="N340" s="38" t="s">
        <v>42</v>
      </c>
      <c r="O340" s="38" t="s">
        <v>43</v>
      </c>
      <c r="P340" s="38" t="s">
        <v>44</v>
      </c>
      <c r="Q340" s="38" t="s">
        <v>45</v>
      </c>
      <c r="R340" s="39" t="s">
        <v>46</v>
      </c>
    </row>
    <row r="341" spans="1:18" ht="23.25">
      <c r="A341" s="56">
        <v>1</v>
      </c>
      <c r="B341" s="85" t="s">
        <v>224</v>
      </c>
      <c r="C341" s="44" t="s">
        <v>224</v>
      </c>
      <c r="D341" s="86">
        <v>10000</v>
      </c>
      <c r="E341" s="56" t="s">
        <v>48</v>
      </c>
      <c r="F341" s="56" t="s">
        <v>47</v>
      </c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</row>
    <row r="342" spans="1:18" ht="23.25">
      <c r="A342" s="45"/>
      <c r="B342" s="73"/>
      <c r="C342" s="45" t="s">
        <v>225</v>
      </c>
      <c r="D342" s="82"/>
      <c r="E342" s="58"/>
      <c r="F342" s="58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</row>
    <row r="343" spans="1:18" ht="23.25">
      <c r="A343" s="45"/>
      <c r="B343" s="73"/>
      <c r="C343" s="45" t="s">
        <v>223</v>
      </c>
      <c r="D343" s="87"/>
      <c r="E343" s="58"/>
      <c r="F343" s="58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</row>
    <row r="344" spans="1:18" ht="23.25">
      <c r="A344" s="61"/>
      <c r="B344" s="76"/>
      <c r="C344" s="52"/>
      <c r="D344" s="99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</row>
    <row r="345" spans="1:5" s="69" customFormat="1" ht="23.25">
      <c r="A345" s="64"/>
      <c r="C345" s="79"/>
      <c r="D345" s="80"/>
      <c r="E345" s="64"/>
    </row>
    <row r="346" spans="1:4" s="69" customFormat="1" ht="23.25">
      <c r="A346" s="64"/>
      <c r="C346" s="79"/>
      <c r="D346" s="80"/>
    </row>
    <row r="347" s="69" customFormat="1" ht="23.25"/>
    <row r="348" spans="1:4" s="69" customFormat="1" ht="23.25">
      <c r="A348" s="64"/>
      <c r="D348" s="80"/>
    </row>
    <row r="349" spans="1:5" s="69" customFormat="1" ht="23.25">
      <c r="A349" s="64"/>
      <c r="C349" s="79"/>
      <c r="D349" s="80"/>
      <c r="E349" s="64"/>
    </row>
    <row r="350" spans="1:4" s="69" customFormat="1" ht="23.25">
      <c r="A350" s="64"/>
      <c r="D350" s="64"/>
    </row>
    <row r="351" spans="1:5" s="69" customFormat="1" ht="23.25">
      <c r="A351" s="64"/>
      <c r="D351" s="80"/>
      <c r="E351" s="64"/>
    </row>
    <row r="352" spans="1:4" s="69" customFormat="1" ht="23.25">
      <c r="A352" s="64"/>
      <c r="D352" s="80"/>
    </row>
    <row r="353" spans="1:4" s="69" customFormat="1" ht="23.25">
      <c r="A353" s="64"/>
      <c r="C353" s="79"/>
      <c r="D353" s="80"/>
    </row>
    <row r="354" s="69" customFormat="1" ht="23.25">
      <c r="D354" s="64"/>
    </row>
    <row r="355" spans="3:4" s="69" customFormat="1" ht="23.25">
      <c r="C355" s="65"/>
      <c r="D355" s="64"/>
    </row>
    <row r="356" spans="3:5" s="69" customFormat="1" ht="23.25">
      <c r="C356" s="65"/>
      <c r="D356" s="80"/>
      <c r="E356" s="64"/>
    </row>
    <row r="357" spans="4:5" s="69" customFormat="1" ht="23.25">
      <c r="D357" s="80"/>
      <c r="E357" s="64"/>
    </row>
    <row r="358" spans="1:18" ht="23.25">
      <c r="A358" s="69"/>
      <c r="B358" s="69"/>
      <c r="C358" s="69"/>
      <c r="D358" s="80"/>
      <c r="E358" s="64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</row>
    <row r="359" spans="1:24" ht="23.25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</row>
    <row r="360" spans="1:24" ht="23.25">
      <c r="A360" s="69"/>
      <c r="B360" s="69"/>
      <c r="C360" s="69"/>
      <c r="D360" s="118"/>
      <c r="E360" s="64" t="s">
        <v>314</v>
      </c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</row>
    <row r="361" spans="1:24" ht="23.25">
      <c r="A361" s="69"/>
      <c r="B361" s="69"/>
      <c r="C361" s="69"/>
      <c r="D361" s="118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</row>
    <row r="362" spans="1:24" ht="23.25">
      <c r="A362" s="119"/>
      <c r="B362" s="119"/>
      <c r="C362" s="119"/>
      <c r="D362" s="119"/>
      <c r="E362" s="119"/>
      <c r="F362" s="119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69"/>
      <c r="T362" s="69"/>
      <c r="U362" s="69"/>
      <c r="V362" s="69"/>
      <c r="W362" s="69"/>
      <c r="X362" s="69"/>
    </row>
    <row r="363" spans="1:24" ht="23.25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69"/>
      <c r="T363" s="69"/>
      <c r="U363" s="69"/>
      <c r="V363" s="69"/>
      <c r="W363" s="69"/>
      <c r="X363" s="69"/>
    </row>
    <row r="364" spans="1:24" ht="23.25">
      <c r="A364" s="64"/>
      <c r="B364" s="69"/>
      <c r="C364" s="69"/>
      <c r="D364" s="80"/>
      <c r="E364" s="69"/>
      <c r="F364" s="64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</row>
    <row r="365" spans="1:24" ht="23.25">
      <c r="A365" s="69"/>
      <c r="B365" s="69"/>
      <c r="C365" s="69"/>
      <c r="D365" s="69"/>
      <c r="E365" s="64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</row>
    <row r="366" spans="1:24" ht="23.25">
      <c r="A366" s="69"/>
      <c r="B366" s="69"/>
      <c r="C366" s="69"/>
      <c r="D366" s="120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</row>
    <row r="367" spans="1:24" ht="23.25">
      <c r="A367" s="69"/>
      <c r="B367" s="69"/>
      <c r="C367" s="7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</row>
    <row r="368" spans="1:24" ht="23.25">
      <c r="A368" s="64"/>
      <c r="B368" s="69"/>
      <c r="C368" s="79"/>
      <c r="D368" s="80"/>
      <c r="E368" s="64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</row>
    <row r="369" spans="1:24" ht="23.25">
      <c r="A369" s="64"/>
      <c r="B369" s="69"/>
      <c r="C369" s="69"/>
      <c r="D369" s="80"/>
      <c r="E369" s="64"/>
      <c r="F369" s="64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</row>
    <row r="370" spans="1:24" ht="23.25">
      <c r="A370" s="64"/>
      <c r="B370" s="69"/>
      <c r="C370" s="69"/>
      <c r="D370" s="121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</row>
    <row r="371" spans="1:24" ht="23.25">
      <c r="A371" s="64"/>
      <c r="B371" s="69"/>
      <c r="C371" s="69"/>
      <c r="D371" s="80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</row>
    <row r="372" spans="1:24" ht="23.25">
      <c r="A372" s="64"/>
      <c r="B372" s="69"/>
      <c r="C372" s="79"/>
      <c r="D372" s="80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</row>
    <row r="373" spans="1:24" ht="23.25">
      <c r="A373" s="64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</row>
    <row r="374" spans="1:24" ht="23.25">
      <c r="A374" s="64"/>
      <c r="B374" s="69"/>
      <c r="C374" s="69"/>
      <c r="D374" s="80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</row>
    <row r="375" spans="1:24" ht="23.25">
      <c r="A375" s="64"/>
      <c r="B375" s="69"/>
      <c r="C375" s="79"/>
      <c r="D375" s="80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</row>
    <row r="376" spans="1:24" ht="23.25">
      <c r="A376" s="64"/>
      <c r="B376" s="69"/>
      <c r="C376" s="69"/>
      <c r="D376" s="64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</row>
    <row r="377" spans="1:24" ht="23.25">
      <c r="A377" s="64"/>
      <c r="B377" s="69"/>
      <c r="C377" s="69"/>
      <c r="D377" s="80"/>
      <c r="E377" s="64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</row>
    <row r="378" spans="1:24" ht="23.25">
      <c r="A378" s="64"/>
      <c r="B378" s="69"/>
      <c r="C378" s="69"/>
      <c r="D378" s="80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</row>
    <row r="379" spans="1:24" ht="23.25">
      <c r="A379" s="64"/>
      <c r="B379" s="69"/>
      <c r="C379" s="79"/>
      <c r="D379" s="80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</row>
    <row r="380" spans="1:24" ht="23.25">
      <c r="A380" s="69"/>
      <c r="B380" s="69"/>
      <c r="C380" s="69"/>
      <c r="D380" s="64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</row>
    <row r="381" spans="1:24" ht="23.25">
      <c r="A381" s="69"/>
      <c r="B381" s="69"/>
      <c r="C381" s="69"/>
      <c r="D381" s="80"/>
      <c r="E381" s="64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</row>
    <row r="382" spans="1:24" ht="23.25">
      <c r="A382" s="69"/>
      <c r="B382" s="69"/>
      <c r="C382" s="69"/>
      <c r="D382" s="80"/>
      <c r="E382" s="64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</row>
    <row r="383" spans="1:24" ht="23.25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</row>
    <row r="384" spans="1:24" ht="23.25">
      <c r="A384" s="69"/>
      <c r="B384" s="69"/>
      <c r="C384" s="69"/>
      <c r="D384" s="118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</row>
    <row r="385" spans="1:24" ht="23.25">
      <c r="A385" s="69"/>
      <c r="B385" s="69"/>
      <c r="C385" s="69"/>
      <c r="D385" s="118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</row>
    <row r="386" spans="1:24" ht="23.25">
      <c r="A386" s="119"/>
      <c r="B386" s="119"/>
      <c r="C386" s="119"/>
      <c r="D386" s="119"/>
      <c r="E386" s="119"/>
      <c r="F386" s="119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69"/>
      <c r="T386" s="69"/>
      <c r="U386" s="69"/>
      <c r="V386" s="69"/>
      <c r="W386" s="69"/>
      <c r="X386" s="69"/>
    </row>
    <row r="387" spans="1:24" ht="23.25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69"/>
      <c r="T387" s="69"/>
      <c r="U387" s="69"/>
      <c r="V387" s="69"/>
      <c r="W387" s="69"/>
      <c r="X387" s="69"/>
    </row>
    <row r="388" spans="1:24" ht="23.25">
      <c r="A388" s="64"/>
      <c r="B388" s="69"/>
      <c r="C388" s="69"/>
      <c r="D388" s="80"/>
      <c r="E388" s="69"/>
      <c r="F388" s="64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</row>
    <row r="389" spans="1:24" ht="23.25">
      <c r="A389" s="69"/>
      <c r="B389" s="69"/>
      <c r="C389" s="69"/>
      <c r="D389" s="69"/>
      <c r="E389" s="64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</row>
    <row r="390" spans="1:24" ht="23.25">
      <c r="A390" s="69"/>
      <c r="B390" s="69"/>
      <c r="C390" s="69"/>
      <c r="D390" s="120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</row>
    <row r="391" spans="1:24" ht="23.25">
      <c r="A391" s="69"/>
      <c r="B391" s="69"/>
      <c r="C391" s="7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</row>
    <row r="392" spans="1:24" ht="23.25">
      <c r="A392" s="64"/>
      <c r="B392" s="69"/>
      <c r="C392" s="79"/>
      <c r="D392" s="80"/>
      <c r="E392" s="64"/>
      <c r="F392" s="64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</row>
    <row r="393" spans="1:24" ht="23.25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</row>
    <row r="394" spans="1:24" ht="23.25">
      <c r="A394" s="64"/>
      <c r="B394" s="69"/>
      <c r="C394" s="69"/>
      <c r="D394" s="121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</row>
    <row r="395" spans="1:24" ht="23.25">
      <c r="A395" s="64"/>
      <c r="B395" s="69"/>
      <c r="C395" s="79"/>
      <c r="D395" s="80"/>
      <c r="E395" s="64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</row>
    <row r="396" spans="1:24" ht="23.25">
      <c r="A396" s="64"/>
      <c r="B396" s="69"/>
      <c r="C396" s="79"/>
      <c r="D396" s="80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</row>
    <row r="397" spans="1:24" ht="23.25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</row>
    <row r="398" spans="1:24" ht="23.25">
      <c r="A398" s="64"/>
      <c r="B398" s="69"/>
      <c r="C398" s="69"/>
      <c r="D398" s="80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</row>
    <row r="399" spans="1:24" ht="23.25">
      <c r="A399" s="64"/>
      <c r="B399" s="69"/>
      <c r="C399" s="79"/>
      <c r="D399" s="80"/>
      <c r="E399" s="64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</row>
    <row r="400" spans="1:24" ht="23.25">
      <c r="A400" s="64"/>
      <c r="B400" s="69"/>
      <c r="C400" s="69"/>
      <c r="D400" s="64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</row>
    <row r="401" spans="1:24" ht="23.25">
      <c r="A401" s="64"/>
      <c r="B401" s="69"/>
      <c r="C401" s="69"/>
      <c r="D401" s="80"/>
      <c r="E401" s="64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</row>
    <row r="402" spans="1:24" ht="23.25">
      <c r="A402" s="64"/>
      <c r="B402" s="69"/>
      <c r="C402" s="69"/>
      <c r="D402" s="80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</row>
    <row r="403" spans="1:24" ht="23.25">
      <c r="A403" s="64"/>
      <c r="B403" s="69"/>
      <c r="C403" s="79"/>
      <c r="D403" s="80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</row>
    <row r="404" spans="1:24" ht="23.25">
      <c r="A404" s="69"/>
      <c r="B404" s="69"/>
      <c r="C404" s="69"/>
      <c r="D404" s="64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</row>
    <row r="405" spans="1:24" ht="23.25">
      <c r="A405" s="69"/>
      <c r="B405" s="69"/>
      <c r="C405" s="69"/>
      <c r="D405" s="80"/>
      <c r="E405" s="64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</row>
    <row r="406" spans="1:24" ht="23.25">
      <c r="A406" s="69"/>
      <c r="B406" s="69"/>
      <c r="C406" s="69"/>
      <c r="D406" s="80"/>
      <c r="E406" s="64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</row>
    <row r="407" spans="1:24" ht="23.25">
      <c r="A407" s="69"/>
      <c r="B407" s="69"/>
      <c r="C407" s="69"/>
      <c r="D407" s="80"/>
      <c r="E407" s="64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</row>
    <row r="408" spans="1:24" ht="23.25">
      <c r="A408" s="69"/>
      <c r="B408" s="69"/>
      <c r="C408" s="69"/>
      <c r="D408" s="80"/>
      <c r="E408" s="64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</row>
    <row r="409" spans="1:24" ht="23.25">
      <c r="A409" s="69"/>
      <c r="B409" s="69"/>
      <c r="C409" s="69"/>
      <c r="D409" s="118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</row>
    <row r="410" spans="1:24" ht="23.25">
      <c r="A410" s="69"/>
      <c r="B410" s="69"/>
      <c r="C410" s="69"/>
      <c r="D410" s="118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</row>
    <row r="411" spans="1:24" ht="23.25">
      <c r="A411" s="119"/>
      <c r="B411" s="119"/>
      <c r="C411" s="119"/>
      <c r="D411" s="119"/>
      <c r="E411" s="119"/>
      <c r="F411" s="119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69"/>
      <c r="T411" s="69"/>
      <c r="U411" s="69"/>
      <c r="V411" s="69"/>
      <c r="W411" s="69"/>
      <c r="X411" s="69"/>
    </row>
    <row r="412" spans="1:24" ht="23.25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69"/>
      <c r="T412" s="69"/>
      <c r="U412" s="69"/>
      <c r="V412" s="69"/>
      <c r="W412" s="69"/>
      <c r="X412" s="69"/>
    </row>
    <row r="413" spans="1:24" ht="23.25">
      <c r="A413" s="64"/>
      <c r="B413" s="69"/>
      <c r="C413" s="69"/>
      <c r="D413" s="80"/>
      <c r="E413" s="64"/>
      <c r="F413" s="64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</row>
    <row r="414" spans="1:24" ht="23.25">
      <c r="A414" s="69"/>
      <c r="B414" s="69"/>
      <c r="C414" s="69"/>
      <c r="D414" s="69"/>
      <c r="E414" s="64"/>
      <c r="F414" s="64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</row>
    <row r="415" spans="1:24" ht="23.25">
      <c r="A415" s="69"/>
      <c r="B415" s="69"/>
      <c r="C415" s="69"/>
      <c r="D415" s="120"/>
      <c r="E415" s="64"/>
      <c r="F415" s="64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</row>
    <row r="416" spans="1:24" ht="23.25">
      <c r="A416" s="64"/>
      <c r="B416" s="69"/>
      <c r="C416" s="69"/>
      <c r="D416" s="80"/>
      <c r="E416" s="64"/>
      <c r="F416" s="64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</row>
    <row r="417" spans="1:24" ht="23.25">
      <c r="A417" s="64"/>
      <c r="B417" s="69"/>
      <c r="C417" s="69"/>
      <c r="D417" s="80"/>
      <c r="E417" s="64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</row>
    <row r="418" spans="1:24" ht="23.25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</row>
    <row r="419" spans="1:24" ht="23.25">
      <c r="A419" s="64"/>
      <c r="B419" s="69"/>
      <c r="C419" s="69"/>
      <c r="D419" s="121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</row>
    <row r="420" spans="1:24" ht="23.25">
      <c r="A420" s="64"/>
      <c r="B420" s="69"/>
      <c r="C420" s="79"/>
      <c r="D420" s="80"/>
      <c r="E420" s="64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</row>
    <row r="421" spans="1:24" ht="23.25">
      <c r="A421" s="64"/>
      <c r="B421" s="69"/>
      <c r="C421" s="79"/>
      <c r="D421" s="80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</row>
    <row r="422" spans="1:24" ht="23.25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</row>
    <row r="423" spans="1:24" ht="23.25">
      <c r="A423" s="64"/>
      <c r="B423" s="69"/>
      <c r="C423" s="69"/>
      <c r="D423" s="80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</row>
    <row r="424" spans="1:24" ht="23.25">
      <c r="A424" s="64"/>
      <c r="B424" s="69"/>
      <c r="C424" s="79"/>
      <c r="D424" s="80"/>
      <c r="E424" s="64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</row>
    <row r="425" spans="1:24" ht="23.25">
      <c r="A425" s="64"/>
      <c r="B425" s="69"/>
      <c r="C425" s="69"/>
      <c r="D425" s="64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</row>
    <row r="426" spans="1:24" ht="23.25">
      <c r="A426" s="64"/>
      <c r="B426" s="69"/>
      <c r="C426" s="69"/>
      <c r="D426" s="80"/>
      <c r="E426" s="64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</row>
    <row r="427" spans="1:24" ht="23.25">
      <c r="A427" s="64"/>
      <c r="B427" s="69"/>
      <c r="C427" s="69"/>
      <c r="D427" s="80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</row>
    <row r="428" spans="1:24" ht="23.25">
      <c r="A428" s="64"/>
      <c r="B428" s="69"/>
      <c r="C428" s="79"/>
      <c r="D428" s="80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</row>
    <row r="429" spans="1:24" ht="23.25">
      <c r="A429" s="69"/>
      <c r="B429" s="69"/>
      <c r="C429" s="69"/>
      <c r="D429" s="64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</row>
    <row r="430" spans="1:24" ht="23.25">
      <c r="A430" s="69"/>
      <c r="B430" s="69"/>
      <c r="C430" s="69"/>
      <c r="D430" s="80"/>
      <c r="E430" s="64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</row>
  </sheetData>
  <sheetProtection/>
  <mergeCells count="54">
    <mergeCell ref="G27:I27"/>
    <mergeCell ref="J27:R27"/>
    <mergeCell ref="J50:R50"/>
    <mergeCell ref="G195:I195"/>
    <mergeCell ref="J195:R195"/>
    <mergeCell ref="G97:I97"/>
    <mergeCell ref="J97:R97"/>
    <mergeCell ref="G145:I145"/>
    <mergeCell ref="J121:R121"/>
    <mergeCell ref="J145:R145"/>
    <mergeCell ref="A1:R1"/>
    <mergeCell ref="A2:R2"/>
    <mergeCell ref="A3:R3"/>
    <mergeCell ref="G293:I293"/>
    <mergeCell ref="J293:R293"/>
    <mergeCell ref="J73:R73"/>
    <mergeCell ref="G73:I73"/>
    <mergeCell ref="G6:I6"/>
    <mergeCell ref="J6:R6"/>
    <mergeCell ref="G50:I50"/>
    <mergeCell ref="G171:I171"/>
    <mergeCell ref="J171:R171"/>
    <mergeCell ref="G269:I269"/>
    <mergeCell ref="J269:R269"/>
    <mergeCell ref="G219:I219"/>
    <mergeCell ref="J219:R219"/>
    <mergeCell ref="J244:R244"/>
    <mergeCell ref="G244:I244"/>
    <mergeCell ref="G411:I411"/>
    <mergeCell ref="J411:R411"/>
    <mergeCell ref="G362:I362"/>
    <mergeCell ref="J362:R362"/>
    <mergeCell ref="G386:I386"/>
    <mergeCell ref="J386:R386"/>
    <mergeCell ref="J339:R339"/>
    <mergeCell ref="B269:B270"/>
    <mergeCell ref="B6:B7"/>
    <mergeCell ref="B27:B28"/>
    <mergeCell ref="B50:B51"/>
    <mergeCell ref="B73:B74"/>
    <mergeCell ref="B97:B98"/>
    <mergeCell ref="B121:B122"/>
    <mergeCell ref="B293:B294"/>
    <mergeCell ref="G121:I121"/>
    <mergeCell ref="B339:B340"/>
    <mergeCell ref="B316:B317"/>
    <mergeCell ref="G316:I316"/>
    <mergeCell ref="J316:R316"/>
    <mergeCell ref="B145:B146"/>
    <mergeCell ref="B171:B172"/>
    <mergeCell ref="B195:B196"/>
    <mergeCell ref="B219:B220"/>
    <mergeCell ref="B244:B245"/>
    <mergeCell ref="G339:I339"/>
  </mergeCells>
  <printOptions/>
  <pageMargins left="0.97" right="0.17" top="1" bottom="0.61" header="0.5" footer="0.3"/>
  <pageSetup horizontalDpi="600" verticalDpi="600" orientation="landscape" paperSize="9" scale="85" r:id="rId2"/>
  <colBreaks count="1" manualBreakCount="1">
    <brk id="2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7">
      <selection activeCell="I46" sqref="I46"/>
    </sheetView>
  </sheetViews>
  <sheetFormatPr defaultColWidth="9.140625" defaultRowHeight="12.75"/>
  <cols>
    <col min="1" max="1" width="45.140625" style="1" customWidth="1"/>
    <col min="2" max="2" width="16.00390625" style="1" customWidth="1"/>
    <col min="3" max="3" width="15.7109375" style="1" customWidth="1"/>
    <col min="4" max="4" width="16.8515625" style="1" customWidth="1"/>
    <col min="5" max="5" width="14.28125" style="1" customWidth="1"/>
    <col min="6" max="6" width="32.00390625" style="1" customWidth="1"/>
    <col min="7" max="16384" width="9.140625" style="1" customWidth="1"/>
  </cols>
  <sheetData>
    <row r="1" spans="1:6" ht="21">
      <c r="A1" s="172" t="s">
        <v>24</v>
      </c>
      <c r="B1" s="172"/>
      <c r="C1" s="172"/>
      <c r="D1" s="172"/>
      <c r="E1" s="172"/>
      <c r="F1" s="172"/>
    </row>
    <row r="2" spans="1:6" ht="21">
      <c r="A2" s="172" t="s">
        <v>232</v>
      </c>
      <c r="B2" s="172"/>
      <c r="C2" s="172"/>
      <c r="D2" s="172"/>
      <c r="E2" s="172"/>
      <c r="F2" s="172"/>
    </row>
    <row r="3" spans="1:6" ht="21">
      <c r="A3" s="173" t="s">
        <v>25</v>
      </c>
      <c r="B3" s="173"/>
      <c r="C3" s="173"/>
      <c r="D3" s="173"/>
      <c r="E3" s="173"/>
      <c r="F3" s="173"/>
    </row>
    <row r="4" spans="1:6" ht="21">
      <c r="A4" s="2" t="s">
        <v>0</v>
      </c>
      <c r="B4" s="2" t="s">
        <v>1</v>
      </c>
      <c r="C4" s="2" t="s">
        <v>3</v>
      </c>
      <c r="D4" s="2" t="s">
        <v>5</v>
      </c>
      <c r="E4" s="2" t="s">
        <v>6</v>
      </c>
      <c r="F4" s="2" t="s">
        <v>8</v>
      </c>
    </row>
    <row r="5" spans="1:6" ht="21">
      <c r="A5" s="5"/>
      <c r="B5" s="5" t="s">
        <v>2</v>
      </c>
      <c r="C5" s="5" t="s">
        <v>4</v>
      </c>
      <c r="D5" s="5"/>
      <c r="E5" s="5" t="s">
        <v>7</v>
      </c>
      <c r="F5" s="5"/>
    </row>
    <row r="6" spans="1:6" ht="21">
      <c r="A6" s="3" t="s">
        <v>9</v>
      </c>
      <c r="B6" s="3"/>
      <c r="C6" s="3"/>
      <c r="D6" s="3"/>
      <c r="E6" s="3"/>
      <c r="F6" s="3"/>
    </row>
    <row r="7" spans="1:6" ht="21">
      <c r="A7" s="3" t="s">
        <v>10</v>
      </c>
      <c r="B7" s="3"/>
      <c r="C7" s="3"/>
      <c r="D7" s="3"/>
      <c r="E7" s="3"/>
      <c r="F7" s="3"/>
    </row>
    <row r="8" spans="1:6" ht="21">
      <c r="A8" s="3" t="s">
        <v>11</v>
      </c>
      <c r="B8" s="22">
        <v>1</v>
      </c>
      <c r="C8" s="22">
        <v>2.17</v>
      </c>
      <c r="D8" s="29">
        <v>2425000</v>
      </c>
      <c r="E8" s="22">
        <v>7.06</v>
      </c>
      <c r="F8" s="33" t="s">
        <v>230</v>
      </c>
    </row>
    <row r="9" spans="1:6" ht="21">
      <c r="A9" s="4" t="s">
        <v>12</v>
      </c>
      <c r="B9" s="22">
        <v>6</v>
      </c>
      <c r="C9" s="22">
        <v>13.04</v>
      </c>
      <c r="D9" s="29">
        <v>24335900</v>
      </c>
      <c r="E9" s="22">
        <v>70.86</v>
      </c>
      <c r="F9" s="33" t="s">
        <v>231</v>
      </c>
    </row>
    <row r="10" spans="1:6" ht="21">
      <c r="A10" s="7" t="s">
        <v>13</v>
      </c>
      <c r="B10" s="30">
        <v>7</v>
      </c>
      <c r="C10" s="30">
        <v>15.21</v>
      </c>
      <c r="D10" s="31">
        <v>26760900</v>
      </c>
      <c r="E10" s="30">
        <v>77.92</v>
      </c>
      <c r="F10" s="34"/>
    </row>
    <row r="11" spans="1:6" ht="21">
      <c r="A11" s="8" t="s">
        <v>14</v>
      </c>
      <c r="B11" s="14"/>
      <c r="C11" s="14"/>
      <c r="D11" s="14"/>
      <c r="E11" s="14"/>
      <c r="F11" s="14"/>
    </row>
    <row r="12" spans="1:6" ht="21">
      <c r="A12" s="3" t="s">
        <v>15</v>
      </c>
      <c r="B12" s="13"/>
      <c r="C12" s="13"/>
      <c r="D12" s="13"/>
      <c r="E12" s="13"/>
      <c r="F12" s="13"/>
    </row>
    <row r="13" spans="1:6" ht="21">
      <c r="A13" s="3" t="s">
        <v>16</v>
      </c>
      <c r="B13" s="22" t="s">
        <v>86</v>
      </c>
      <c r="C13" s="22" t="s">
        <v>86</v>
      </c>
      <c r="D13" s="22" t="s">
        <v>86</v>
      </c>
      <c r="E13" s="22" t="s">
        <v>86</v>
      </c>
      <c r="F13" s="22" t="s">
        <v>86</v>
      </c>
    </row>
    <row r="14" spans="1:6" ht="21">
      <c r="A14" s="3" t="s">
        <v>186</v>
      </c>
      <c r="B14" s="13">
        <v>6</v>
      </c>
      <c r="C14" s="13">
        <v>13.04</v>
      </c>
      <c r="D14" s="17">
        <v>3619592</v>
      </c>
      <c r="E14" s="13">
        <v>10.54</v>
      </c>
      <c r="F14" s="13" t="s">
        <v>188</v>
      </c>
    </row>
    <row r="15" spans="1:6" ht="21">
      <c r="A15" s="3" t="s">
        <v>187</v>
      </c>
      <c r="B15" s="13">
        <v>3</v>
      </c>
      <c r="C15" s="13">
        <v>6.52</v>
      </c>
      <c r="D15" s="17">
        <v>1872000</v>
      </c>
      <c r="E15" s="19">
        <v>5.45</v>
      </c>
      <c r="F15" s="13" t="s">
        <v>188</v>
      </c>
    </row>
    <row r="16" spans="1:6" ht="21">
      <c r="A16" s="3" t="s">
        <v>17</v>
      </c>
      <c r="B16" s="13">
        <v>4</v>
      </c>
      <c r="C16" s="19">
        <v>8.7</v>
      </c>
      <c r="D16" s="17">
        <v>600000</v>
      </c>
      <c r="E16" s="13">
        <v>1.74</v>
      </c>
      <c r="F16" s="13" t="s">
        <v>188</v>
      </c>
    </row>
    <row r="17" spans="1:6" ht="21">
      <c r="A17" s="3" t="s">
        <v>18</v>
      </c>
      <c r="B17" s="13">
        <v>3</v>
      </c>
      <c r="C17" s="13">
        <v>6.52</v>
      </c>
      <c r="D17" s="17">
        <v>225000</v>
      </c>
      <c r="E17" s="19">
        <v>0.65</v>
      </c>
      <c r="F17" s="13" t="s">
        <v>188</v>
      </c>
    </row>
    <row r="18" spans="1:6" ht="21">
      <c r="A18" s="7" t="s">
        <v>13</v>
      </c>
      <c r="B18" s="7">
        <v>16</v>
      </c>
      <c r="C18" s="2">
        <v>34.78</v>
      </c>
      <c r="D18" s="18">
        <v>6316592</v>
      </c>
      <c r="E18" s="20">
        <v>18.4</v>
      </c>
      <c r="F18" s="6" t="s">
        <v>188</v>
      </c>
    </row>
    <row r="19" spans="1:6" ht="21">
      <c r="A19" s="8" t="s">
        <v>19</v>
      </c>
      <c r="B19" s="15"/>
      <c r="C19" s="14"/>
      <c r="D19" s="14"/>
      <c r="E19" s="14"/>
      <c r="F19" s="14"/>
    </row>
    <row r="20" spans="1:6" ht="21">
      <c r="A20" s="3" t="s">
        <v>20</v>
      </c>
      <c r="B20" s="16"/>
      <c r="C20" s="13"/>
      <c r="D20" s="13"/>
      <c r="E20" s="13"/>
      <c r="F20" s="13"/>
    </row>
    <row r="21" spans="1:6" ht="21">
      <c r="A21" s="3" t="s">
        <v>21</v>
      </c>
      <c r="B21" s="16">
        <v>9</v>
      </c>
      <c r="C21" s="13">
        <v>19.56</v>
      </c>
      <c r="D21" s="17">
        <v>398500</v>
      </c>
      <c r="E21" s="19">
        <v>1.16</v>
      </c>
      <c r="F21" s="13" t="s">
        <v>188</v>
      </c>
    </row>
    <row r="22" spans="1:6" ht="21">
      <c r="A22" s="3" t="s">
        <v>22</v>
      </c>
      <c r="B22" s="16">
        <v>1</v>
      </c>
      <c r="C22" s="13">
        <v>2.17</v>
      </c>
      <c r="D22" s="17">
        <v>50000</v>
      </c>
      <c r="E22" s="19">
        <v>0.14</v>
      </c>
      <c r="F22" s="13" t="s">
        <v>188</v>
      </c>
    </row>
    <row r="23" spans="1:6" ht="21">
      <c r="A23" s="3" t="s">
        <v>23</v>
      </c>
      <c r="B23" s="16"/>
      <c r="C23" s="13"/>
      <c r="D23" s="13"/>
      <c r="E23" s="13"/>
      <c r="F23" s="13"/>
    </row>
    <row r="24" spans="1:6" ht="21">
      <c r="A24" s="11" t="s">
        <v>13</v>
      </c>
      <c r="B24" s="7">
        <v>10</v>
      </c>
      <c r="C24" s="7">
        <v>21.73</v>
      </c>
      <c r="D24" s="18">
        <v>448500</v>
      </c>
      <c r="E24" s="20">
        <v>1.3</v>
      </c>
      <c r="F24" s="7" t="s">
        <v>188</v>
      </c>
    </row>
    <row r="25" spans="1:6" ht="21">
      <c r="A25" s="10"/>
      <c r="B25" s="10"/>
      <c r="C25" s="26">
        <v>6</v>
      </c>
      <c r="D25" s="10"/>
      <c r="E25" s="10"/>
      <c r="F25" s="10"/>
    </row>
    <row r="26" spans="1:6" ht="21">
      <c r="A26" s="172" t="s">
        <v>24</v>
      </c>
      <c r="B26" s="172"/>
      <c r="C26" s="172"/>
      <c r="D26" s="172"/>
      <c r="E26" s="172"/>
      <c r="F26" s="172"/>
    </row>
    <row r="27" spans="1:6" ht="21">
      <c r="A27" s="172" t="s">
        <v>232</v>
      </c>
      <c r="B27" s="172"/>
      <c r="C27" s="172"/>
      <c r="D27" s="172"/>
      <c r="E27" s="172"/>
      <c r="F27" s="172"/>
    </row>
    <row r="28" spans="1:6" ht="21">
      <c r="A28" s="173" t="s">
        <v>25</v>
      </c>
      <c r="B28" s="173"/>
      <c r="C28" s="173"/>
      <c r="D28" s="173"/>
      <c r="E28" s="173"/>
      <c r="F28" s="173"/>
    </row>
    <row r="29" spans="1:6" ht="21">
      <c r="A29" s="2" t="s">
        <v>0</v>
      </c>
      <c r="B29" s="2" t="s">
        <v>1</v>
      </c>
      <c r="C29" s="2" t="s">
        <v>3</v>
      </c>
      <c r="D29" s="2" t="s">
        <v>5</v>
      </c>
      <c r="E29" s="2" t="s">
        <v>6</v>
      </c>
      <c r="F29" s="2" t="s">
        <v>8</v>
      </c>
    </row>
    <row r="30" spans="1:6" ht="21">
      <c r="A30" s="5"/>
      <c r="B30" s="5" t="s">
        <v>2</v>
      </c>
      <c r="C30" s="5" t="s">
        <v>4</v>
      </c>
      <c r="D30" s="5"/>
      <c r="E30" s="5" t="s">
        <v>7</v>
      </c>
      <c r="F30" s="5"/>
    </row>
    <row r="31" spans="1:6" ht="21">
      <c r="A31" s="3" t="s">
        <v>173</v>
      </c>
      <c r="B31" s="3"/>
      <c r="C31" s="3"/>
      <c r="D31" s="3"/>
      <c r="E31" s="3"/>
      <c r="F31" s="3"/>
    </row>
    <row r="32" spans="1:6" ht="21">
      <c r="A32" s="3" t="s">
        <v>174</v>
      </c>
      <c r="B32" s="3"/>
      <c r="C32" s="3"/>
      <c r="D32" s="3"/>
      <c r="E32" s="3"/>
      <c r="F32" s="3"/>
    </row>
    <row r="33" spans="1:6" ht="21">
      <c r="A33" s="3" t="s">
        <v>182</v>
      </c>
      <c r="B33" s="13">
        <v>2</v>
      </c>
      <c r="C33" s="13">
        <v>4.34</v>
      </c>
      <c r="D33" s="13" t="s">
        <v>132</v>
      </c>
      <c r="E33" s="22" t="s">
        <v>86</v>
      </c>
      <c r="F33" s="13" t="s">
        <v>47</v>
      </c>
    </row>
    <row r="34" spans="1:6" ht="21">
      <c r="A34" s="4" t="s">
        <v>175</v>
      </c>
      <c r="B34" s="4"/>
      <c r="C34" s="4"/>
      <c r="D34" s="4"/>
      <c r="E34" s="4"/>
      <c r="F34" s="4"/>
    </row>
    <row r="35" spans="1:6" ht="21">
      <c r="A35" s="7" t="s">
        <v>13</v>
      </c>
      <c r="B35" s="21">
        <v>2</v>
      </c>
      <c r="C35" s="21">
        <v>4.34</v>
      </c>
      <c r="D35" s="21" t="s">
        <v>132</v>
      </c>
      <c r="E35" s="23" t="s">
        <v>86</v>
      </c>
      <c r="F35" s="21" t="s">
        <v>47</v>
      </c>
    </row>
    <row r="36" spans="1:6" ht="21">
      <c r="A36" s="8" t="s">
        <v>176</v>
      </c>
      <c r="B36" s="8"/>
      <c r="C36" s="8"/>
      <c r="D36" s="8"/>
      <c r="E36" s="8"/>
      <c r="F36" s="8"/>
    </row>
    <row r="37" spans="1:6" ht="21">
      <c r="A37" s="3" t="s">
        <v>177</v>
      </c>
      <c r="B37" s="3"/>
      <c r="C37" s="3"/>
      <c r="D37" s="3"/>
      <c r="E37" s="3"/>
      <c r="F37" s="3"/>
    </row>
    <row r="38" spans="1:6" ht="21">
      <c r="A38" s="3" t="s">
        <v>183</v>
      </c>
      <c r="B38" s="13">
        <v>7</v>
      </c>
      <c r="C38" s="13">
        <v>15.21</v>
      </c>
      <c r="D38" s="17">
        <v>110000</v>
      </c>
      <c r="E38" s="27">
        <v>0.32</v>
      </c>
      <c r="F38" s="13" t="s">
        <v>47</v>
      </c>
    </row>
    <row r="39" spans="1:6" ht="21">
      <c r="A39" s="3" t="s">
        <v>178</v>
      </c>
      <c r="B39" s="3"/>
      <c r="C39" s="3"/>
      <c r="D39" s="3"/>
      <c r="E39" s="3"/>
      <c r="F39" s="3"/>
    </row>
    <row r="40" spans="1:6" ht="21">
      <c r="A40" s="7" t="s">
        <v>13</v>
      </c>
      <c r="B40" s="7">
        <v>7</v>
      </c>
      <c r="C40" s="7">
        <v>15.21</v>
      </c>
      <c r="D40" s="18">
        <v>110000</v>
      </c>
      <c r="E40" s="28">
        <v>0.32</v>
      </c>
      <c r="F40" s="7" t="s">
        <v>47</v>
      </c>
    </row>
    <row r="41" spans="1:6" ht="21">
      <c r="A41" s="8" t="s">
        <v>164</v>
      </c>
      <c r="B41" s="9"/>
      <c r="C41" s="8"/>
      <c r="D41" s="8"/>
      <c r="E41" s="8"/>
      <c r="F41" s="8"/>
    </row>
    <row r="42" spans="1:6" ht="21">
      <c r="A42" s="3" t="s">
        <v>184</v>
      </c>
      <c r="B42" s="16">
        <v>2</v>
      </c>
      <c r="C42" s="13">
        <v>4.34</v>
      </c>
      <c r="D42" s="17">
        <v>469000</v>
      </c>
      <c r="E42" s="13">
        <v>1.36</v>
      </c>
      <c r="F42" s="13" t="s">
        <v>47</v>
      </c>
    </row>
    <row r="43" spans="1:6" ht="21">
      <c r="A43" s="3" t="s">
        <v>179</v>
      </c>
      <c r="B43" s="16"/>
      <c r="C43" s="13"/>
      <c r="D43" s="13"/>
      <c r="E43" s="13"/>
      <c r="F43" s="13"/>
    </row>
    <row r="44" spans="1:6" ht="21">
      <c r="A44" s="3" t="s">
        <v>185</v>
      </c>
      <c r="B44" s="16">
        <v>2</v>
      </c>
      <c r="C44" s="13">
        <v>4.34</v>
      </c>
      <c r="D44" s="17">
        <v>230000</v>
      </c>
      <c r="E44" s="19">
        <v>0.66</v>
      </c>
      <c r="F44" s="13" t="s">
        <v>47</v>
      </c>
    </row>
    <row r="45" spans="1:6" ht="21">
      <c r="A45" s="3" t="s">
        <v>180</v>
      </c>
      <c r="B45" s="16"/>
      <c r="C45" s="13"/>
      <c r="D45" s="13"/>
      <c r="E45" s="13"/>
      <c r="F45" s="13"/>
    </row>
    <row r="46" spans="1:6" ht="21">
      <c r="A46" s="7" t="s">
        <v>13</v>
      </c>
      <c r="B46" s="11">
        <v>4</v>
      </c>
      <c r="C46" s="20">
        <v>8.7</v>
      </c>
      <c r="D46" s="18">
        <v>699000</v>
      </c>
      <c r="E46" s="7">
        <v>2.03</v>
      </c>
      <c r="F46" s="6" t="s">
        <v>47</v>
      </c>
    </row>
    <row r="47" spans="1:6" ht="21">
      <c r="A47" s="5" t="s">
        <v>181</v>
      </c>
      <c r="B47" s="24">
        <v>46</v>
      </c>
      <c r="C47" s="25">
        <v>100</v>
      </c>
      <c r="D47" s="32">
        <v>34339992</v>
      </c>
      <c r="E47" s="25">
        <v>100</v>
      </c>
      <c r="F47" s="7" t="s">
        <v>47</v>
      </c>
    </row>
    <row r="48" ht="21">
      <c r="C48" s="12">
        <v>7</v>
      </c>
    </row>
  </sheetData>
  <sheetProtection/>
  <mergeCells count="6">
    <mergeCell ref="A27:F27"/>
    <mergeCell ref="A28:F28"/>
    <mergeCell ref="A1:F1"/>
    <mergeCell ref="A2:F2"/>
    <mergeCell ref="A3:F3"/>
    <mergeCell ref="A26:F26"/>
  </mergeCells>
  <printOptions/>
  <pageMargins left="0.53" right="0.3" top="0.66" bottom="0.37" header="0.5" footer="0.2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50"/>
  <sheetViews>
    <sheetView zoomScalePageLayoutView="0" workbookViewId="0" topLeftCell="A37">
      <selection activeCell="H50" sqref="H50"/>
    </sheetView>
  </sheetViews>
  <sheetFormatPr defaultColWidth="9.140625" defaultRowHeight="12.75"/>
  <cols>
    <col min="1" max="1" width="45.140625" style="1" customWidth="1"/>
    <col min="2" max="2" width="16.00390625" style="1" customWidth="1"/>
    <col min="3" max="3" width="15.7109375" style="134" customWidth="1"/>
    <col min="4" max="4" width="16.57421875" style="134" customWidth="1"/>
    <col min="5" max="5" width="13.8515625" style="141" customWidth="1"/>
    <col min="6" max="6" width="32.00390625" style="1" customWidth="1"/>
    <col min="7" max="16384" width="9.140625" style="1" customWidth="1"/>
  </cols>
  <sheetData>
    <row r="1" spans="1:6" ht="21">
      <c r="A1" s="172" t="s">
        <v>24</v>
      </c>
      <c r="B1" s="172"/>
      <c r="C1" s="172"/>
      <c r="D1" s="172"/>
      <c r="E1" s="172"/>
      <c r="F1" s="172"/>
    </row>
    <row r="2" spans="1:6" ht="21">
      <c r="A2" s="172" t="s">
        <v>232</v>
      </c>
      <c r="B2" s="172"/>
      <c r="C2" s="172"/>
      <c r="D2" s="172"/>
      <c r="E2" s="172"/>
      <c r="F2" s="172"/>
    </row>
    <row r="3" spans="1:6" ht="21">
      <c r="A3" s="173" t="s">
        <v>25</v>
      </c>
      <c r="B3" s="173"/>
      <c r="C3" s="173"/>
      <c r="D3" s="173"/>
      <c r="E3" s="173"/>
      <c r="F3" s="173"/>
    </row>
    <row r="4" spans="1:6" ht="21">
      <c r="A4" s="2" t="s">
        <v>0</v>
      </c>
      <c r="B4" s="2" t="s">
        <v>1</v>
      </c>
      <c r="C4" s="122" t="s">
        <v>3</v>
      </c>
      <c r="D4" s="122" t="s">
        <v>5</v>
      </c>
      <c r="E4" s="2" t="s">
        <v>6</v>
      </c>
      <c r="F4" s="2" t="s">
        <v>8</v>
      </c>
    </row>
    <row r="5" spans="1:6" ht="21">
      <c r="A5" s="5"/>
      <c r="B5" s="5" t="s">
        <v>2</v>
      </c>
      <c r="C5" s="123" t="s">
        <v>4</v>
      </c>
      <c r="D5" s="123"/>
      <c r="E5" s="5" t="s">
        <v>7</v>
      </c>
      <c r="F5" s="5"/>
    </row>
    <row r="6" spans="1:6" ht="21">
      <c r="A6" s="3" t="s">
        <v>9</v>
      </c>
      <c r="B6" s="3"/>
      <c r="C6" s="124"/>
      <c r="D6" s="124"/>
      <c r="E6" s="13"/>
      <c r="F6" s="3"/>
    </row>
    <row r="7" spans="1:6" ht="21">
      <c r="A7" s="3" t="s">
        <v>10</v>
      </c>
      <c r="B7" s="3"/>
      <c r="C7" s="124"/>
      <c r="D7" s="124"/>
      <c r="E7" s="13"/>
      <c r="F7" s="3"/>
    </row>
    <row r="8" spans="1:6" ht="21">
      <c r="A8" s="4" t="s">
        <v>305</v>
      </c>
      <c r="B8" s="22">
        <v>2</v>
      </c>
      <c r="C8" s="128">
        <f>+B8*100/B49</f>
        <v>4.545454545454546</v>
      </c>
      <c r="D8" s="128">
        <f>5037000+5838000</f>
        <v>10875000</v>
      </c>
      <c r="E8" s="149">
        <f>+D8*100/D49</f>
        <v>38.34061669903613</v>
      </c>
      <c r="F8" s="63" t="s">
        <v>306</v>
      </c>
    </row>
    <row r="9" spans="1:6" ht="21">
      <c r="A9" s="7" t="s">
        <v>13</v>
      </c>
      <c r="B9" s="30">
        <v>2</v>
      </c>
      <c r="C9" s="125">
        <f>+B9*100/B49</f>
        <v>4.545454545454546</v>
      </c>
      <c r="D9" s="125">
        <f>SUM(D8)</f>
        <v>10875000</v>
      </c>
      <c r="E9" s="150">
        <f>+D9*100/D49</f>
        <v>38.34061669903613</v>
      </c>
      <c r="F9" s="34"/>
    </row>
    <row r="10" spans="1:6" ht="21">
      <c r="A10" s="8" t="s">
        <v>307</v>
      </c>
      <c r="B10" s="14"/>
      <c r="C10" s="126"/>
      <c r="D10" s="126"/>
      <c r="E10" s="14"/>
      <c r="F10" s="14"/>
    </row>
    <row r="11" spans="1:6" ht="21">
      <c r="A11" s="3" t="s">
        <v>16</v>
      </c>
      <c r="B11" s="22">
        <v>1</v>
      </c>
      <c r="C11" s="128">
        <f>+B11*100/B49</f>
        <v>2.272727272727273</v>
      </c>
      <c r="D11" s="128">
        <v>50000</v>
      </c>
      <c r="E11" s="137">
        <f>+D11*100/D49</f>
        <v>0.1762786974668328</v>
      </c>
      <c r="F11" s="13" t="s">
        <v>188</v>
      </c>
    </row>
    <row r="12" spans="1:6" ht="21">
      <c r="A12" s="3" t="s">
        <v>186</v>
      </c>
      <c r="B12" s="13">
        <v>4</v>
      </c>
      <c r="C12" s="128">
        <f>+B12*100/B49</f>
        <v>9.090909090909092</v>
      </c>
      <c r="D12" s="127">
        <f>1541800+210000+1115426+150000</f>
        <v>3017226</v>
      </c>
      <c r="E12" s="137">
        <f>+D12*100/D49</f>
        <v>10.637453384861242</v>
      </c>
      <c r="F12" s="13" t="s">
        <v>188</v>
      </c>
    </row>
    <row r="13" spans="1:6" ht="21">
      <c r="A13" s="3" t="s">
        <v>187</v>
      </c>
      <c r="B13" s="13">
        <v>3</v>
      </c>
      <c r="C13" s="128">
        <f>+B13*100/B49</f>
        <v>6.818181818181818</v>
      </c>
      <c r="D13" s="127">
        <f>150000+906000+9807600</f>
        <v>10863600</v>
      </c>
      <c r="E13" s="137">
        <f>+D13*100/D49</f>
        <v>38.300425156013695</v>
      </c>
      <c r="F13" s="13" t="s">
        <v>188</v>
      </c>
    </row>
    <row r="14" spans="1:6" ht="21">
      <c r="A14" s="3" t="s">
        <v>17</v>
      </c>
      <c r="B14" s="13">
        <v>5</v>
      </c>
      <c r="C14" s="128">
        <f>+B14*100/B49</f>
        <v>11.363636363636363</v>
      </c>
      <c r="D14" s="127">
        <f>579000+300000+150000+100000+200000</f>
        <v>1329000</v>
      </c>
      <c r="E14" s="137">
        <f>+D14*100/D49</f>
        <v>4.685487778668416</v>
      </c>
      <c r="F14" s="13" t="s">
        <v>188</v>
      </c>
    </row>
    <row r="15" spans="1:6" ht="21">
      <c r="A15" s="3" t="s">
        <v>18</v>
      </c>
      <c r="B15" s="13">
        <v>4</v>
      </c>
      <c r="C15" s="128">
        <f>+B15*100/B49</f>
        <v>9.090909090909092</v>
      </c>
      <c r="D15" s="156">
        <f>50000+15000+130000+20000</f>
        <v>215000</v>
      </c>
      <c r="E15" s="138">
        <f>+D15*100/D49</f>
        <v>0.7579983991073811</v>
      </c>
      <c r="F15" s="13" t="s">
        <v>188</v>
      </c>
    </row>
    <row r="16" spans="1:6" ht="21">
      <c r="A16" s="7" t="s">
        <v>13</v>
      </c>
      <c r="B16" s="7">
        <f>SUM(B11:B15)</f>
        <v>17</v>
      </c>
      <c r="C16" s="151">
        <f>+B16*100/B49</f>
        <v>38.63636363636363</v>
      </c>
      <c r="D16" s="129">
        <f>SUM(D11:D15)</f>
        <v>15474826</v>
      </c>
      <c r="E16" s="135">
        <f>+D16*100/D49</f>
        <v>54.55764341611757</v>
      </c>
      <c r="F16" s="6"/>
    </row>
    <row r="17" spans="1:6" ht="21">
      <c r="A17" s="8" t="s">
        <v>19</v>
      </c>
      <c r="B17" s="15"/>
      <c r="C17" s="126"/>
      <c r="D17" s="126"/>
      <c r="E17" s="14"/>
      <c r="F17" s="14"/>
    </row>
    <row r="18" spans="1:6" ht="21">
      <c r="A18" s="3" t="s">
        <v>20</v>
      </c>
      <c r="B18" s="16"/>
      <c r="C18" s="127"/>
      <c r="D18" s="127"/>
      <c r="E18" s="13"/>
      <c r="F18" s="13"/>
    </row>
    <row r="19" spans="1:6" ht="21">
      <c r="A19" s="3" t="s">
        <v>21</v>
      </c>
      <c r="B19" s="16">
        <v>9</v>
      </c>
      <c r="C19" s="127">
        <f>+B19*100/B49</f>
        <v>20.454545454545453</v>
      </c>
      <c r="D19" s="127">
        <f>30000+20000+70000+30000+84750+36000+20000+40000+15000</f>
        <v>345750</v>
      </c>
      <c r="E19" s="143">
        <f>+D19*100/D49</f>
        <v>1.218967192983149</v>
      </c>
      <c r="F19" s="13" t="s">
        <v>188</v>
      </c>
    </row>
    <row r="20" spans="1:6" ht="21">
      <c r="A20" s="3" t="s">
        <v>22</v>
      </c>
      <c r="B20" s="16">
        <v>1</v>
      </c>
      <c r="C20" s="127">
        <f>+B20*100/B49</f>
        <v>2.272727272727273</v>
      </c>
      <c r="D20" s="127">
        <v>50000</v>
      </c>
      <c r="E20" s="143">
        <f>+D20*100/D49</f>
        <v>0.1762786974668328</v>
      </c>
      <c r="F20" s="13" t="s">
        <v>188</v>
      </c>
    </row>
    <row r="21" spans="1:6" ht="21">
      <c r="A21" s="3" t="s">
        <v>23</v>
      </c>
      <c r="B21" s="16"/>
      <c r="C21" s="127"/>
      <c r="D21" s="127"/>
      <c r="E21" s="142"/>
      <c r="F21" s="13"/>
    </row>
    <row r="22" spans="1:6" ht="21">
      <c r="A22" s="11" t="s">
        <v>13</v>
      </c>
      <c r="B22" s="7">
        <f>SUM(B19:B21)</f>
        <v>10</v>
      </c>
      <c r="C22" s="152">
        <f>+B22*100/B49</f>
        <v>22.727272727272727</v>
      </c>
      <c r="D22" s="129">
        <f>SUM(D19:D21)</f>
        <v>395750</v>
      </c>
      <c r="E22" s="144">
        <f>+D22*100/D49</f>
        <v>1.3952458904499816</v>
      </c>
      <c r="F22" s="7" t="s">
        <v>188</v>
      </c>
    </row>
    <row r="23" spans="1:6" ht="21">
      <c r="A23" s="26"/>
      <c r="B23" s="26"/>
      <c r="C23" s="158"/>
      <c r="D23" s="153"/>
      <c r="E23" s="159"/>
      <c r="F23" s="26"/>
    </row>
    <row r="24" spans="1:6" ht="21">
      <c r="A24" s="26"/>
      <c r="B24" s="26"/>
      <c r="C24" s="158"/>
      <c r="D24" s="153"/>
      <c r="E24" s="159"/>
      <c r="F24" s="26"/>
    </row>
    <row r="25" spans="1:6" ht="23.25">
      <c r="A25" s="10"/>
      <c r="B25" s="10"/>
      <c r="C25" s="160" t="s">
        <v>315</v>
      </c>
      <c r="D25" s="130"/>
      <c r="E25" s="139"/>
      <c r="F25" s="10"/>
    </row>
    <row r="26" spans="1:6" ht="21">
      <c r="A26" s="172" t="s">
        <v>24</v>
      </c>
      <c r="B26" s="172"/>
      <c r="C26" s="172"/>
      <c r="D26" s="172"/>
      <c r="E26" s="172"/>
      <c r="F26" s="172"/>
    </row>
    <row r="27" spans="1:6" ht="21">
      <c r="A27" s="172" t="s">
        <v>232</v>
      </c>
      <c r="B27" s="172"/>
      <c r="C27" s="172"/>
      <c r="D27" s="172"/>
      <c r="E27" s="172"/>
      <c r="F27" s="172"/>
    </row>
    <row r="28" spans="1:6" ht="21">
      <c r="A28" s="173" t="s">
        <v>25</v>
      </c>
      <c r="B28" s="173"/>
      <c r="C28" s="173"/>
      <c r="D28" s="173"/>
      <c r="E28" s="173"/>
      <c r="F28" s="173"/>
    </row>
    <row r="29" spans="1:6" ht="21">
      <c r="A29" s="2" t="s">
        <v>0</v>
      </c>
      <c r="B29" s="2" t="s">
        <v>1</v>
      </c>
      <c r="C29" s="122" t="s">
        <v>3</v>
      </c>
      <c r="D29" s="122" t="s">
        <v>5</v>
      </c>
      <c r="E29" s="2" t="s">
        <v>6</v>
      </c>
      <c r="F29" s="2" t="s">
        <v>8</v>
      </c>
    </row>
    <row r="30" spans="1:6" ht="21">
      <c r="A30" s="5"/>
      <c r="B30" s="5" t="s">
        <v>2</v>
      </c>
      <c r="C30" s="123" t="s">
        <v>4</v>
      </c>
      <c r="D30" s="123"/>
      <c r="E30" s="5" t="s">
        <v>7</v>
      </c>
      <c r="F30" s="5"/>
    </row>
    <row r="31" spans="1:6" ht="21">
      <c r="A31" s="3" t="s">
        <v>173</v>
      </c>
      <c r="B31" s="3"/>
      <c r="C31" s="124"/>
      <c r="D31" s="124"/>
      <c r="E31" s="13"/>
      <c r="F31" s="3"/>
    </row>
    <row r="32" spans="1:6" ht="21">
      <c r="A32" s="3" t="s">
        <v>174</v>
      </c>
      <c r="B32" s="3"/>
      <c r="C32" s="124"/>
      <c r="D32" s="124"/>
      <c r="E32" s="13"/>
      <c r="F32" s="3"/>
    </row>
    <row r="33" spans="1:6" ht="21">
      <c r="A33" s="3" t="s">
        <v>182</v>
      </c>
      <c r="B33" s="13">
        <v>3</v>
      </c>
      <c r="C33" s="127">
        <f>+B33*100/B49</f>
        <v>6.818181818181818</v>
      </c>
      <c r="D33" s="127">
        <v>10000</v>
      </c>
      <c r="E33" s="136">
        <f>+D33*100/D49</f>
        <v>0.035255739493366564</v>
      </c>
      <c r="F33" s="13" t="s">
        <v>47</v>
      </c>
    </row>
    <row r="34" spans="1:6" ht="21">
      <c r="A34" s="4" t="s">
        <v>175</v>
      </c>
      <c r="B34" s="4"/>
      <c r="C34" s="131"/>
      <c r="D34" s="131"/>
      <c r="E34" s="140"/>
      <c r="F34" s="4"/>
    </row>
    <row r="35" spans="1:6" ht="21">
      <c r="A35" s="7" t="s">
        <v>13</v>
      </c>
      <c r="B35" s="21">
        <v>3</v>
      </c>
      <c r="C35" s="132">
        <f>+B35*100/B49</f>
        <v>6.818181818181818</v>
      </c>
      <c r="D35" s="132">
        <v>10000</v>
      </c>
      <c r="E35" s="137">
        <f>+D35*100/D49</f>
        <v>0.035255739493366564</v>
      </c>
      <c r="F35" s="21"/>
    </row>
    <row r="36" spans="1:6" ht="21">
      <c r="A36" s="8" t="s">
        <v>176</v>
      </c>
      <c r="B36" s="8"/>
      <c r="C36" s="133"/>
      <c r="D36" s="133"/>
      <c r="E36" s="14"/>
      <c r="F36" s="8"/>
    </row>
    <row r="37" spans="1:6" ht="21">
      <c r="A37" s="3" t="s">
        <v>177</v>
      </c>
      <c r="B37" s="3"/>
      <c r="C37" s="124"/>
      <c r="D37" s="124"/>
      <c r="E37" s="13"/>
      <c r="F37" s="3"/>
    </row>
    <row r="38" spans="1:6" ht="21">
      <c r="A38" s="3" t="s">
        <v>183</v>
      </c>
      <c r="B38" s="13">
        <v>7</v>
      </c>
      <c r="C38" s="127">
        <f>+B38*100/B49</f>
        <v>15.909090909090908</v>
      </c>
      <c r="D38" s="127">
        <f>30000+20000+15000+20000+5000+10000+10000</f>
        <v>110000</v>
      </c>
      <c r="E38" s="145">
        <f>+D38*100/D49</f>
        <v>0.3878131344270322</v>
      </c>
      <c r="F38" s="13" t="s">
        <v>47</v>
      </c>
    </row>
    <row r="39" spans="1:6" ht="21">
      <c r="A39" s="3" t="s">
        <v>178</v>
      </c>
      <c r="B39" s="3"/>
      <c r="C39" s="124"/>
      <c r="D39" s="124"/>
      <c r="E39" s="142"/>
      <c r="F39" s="3"/>
    </row>
    <row r="40" spans="1:6" ht="21">
      <c r="A40" s="7" t="s">
        <v>13</v>
      </c>
      <c r="B40" s="7">
        <v>7</v>
      </c>
      <c r="C40" s="129">
        <f>+B40*100/B49</f>
        <v>15.909090909090908</v>
      </c>
      <c r="D40" s="129">
        <v>110000</v>
      </c>
      <c r="E40" s="146">
        <f>+D40*100/D49</f>
        <v>0.3878131344270322</v>
      </c>
      <c r="F40" s="7"/>
    </row>
    <row r="41" spans="1:6" ht="21">
      <c r="A41" s="8" t="s">
        <v>164</v>
      </c>
      <c r="B41" s="9"/>
      <c r="C41" s="133"/>
      <c r="D41" s="133"/>
      <c r="E41" s="14"/>
      <c r="F41" s="8"/>
    </row>
    <row r="42" spans="1:6" ht="21">
      <c r="A42" s="3" t="s">
        <v>184</v>
      </c>
      <c r="B42" s="16">
        <v>3</v>
      </c>
      <c r="C42" s="127">
        <f>+B42*100/B49</f>
        <v>6.818181818181818</v>
      </c>
      <c r="D42" s="127">
        <f>230000+219000+3600</f>
        <v>452600</v>
      </c>
      <c r="E42" s="147">
        <f>+D42*100/D49</f>
        <v>1.5956747694697706</v>
      </c>
      <c r="F42" s="13" t="s">
        <v>47</v>
      </c>
    </row>
    <row r="43" spans="1:6" ht="21">
      <c r="A43" s="3" t="s">
        <v>179</v>
      </c>
      <c r="B43" s="16"/>
      <c r="C43" s="127"/>
      <c r="D43" s="127"/>
      <c r="E43" s="142"/>
      <c r="F43" s="13"/>
    </row>
    <row r="44" spans="1:6" ht="21">
      <c r="A44" s="3" t="s">
        <v>308</v>
      </c>
      <c r="B44" s="16">
        <v>1</v>
      </c>
      <c r="C44" s="127">
        <f>+B44*100/B49</f>
        <v>2.272727272727273</v>
      </c>
      <c r="D44" s="127">
        <v>1036000</v>
      </c>
      <c r="E44" s="143">
        <f>+D44*100/D49</f>
        <v>3.652494611512776</v>
      </c>
      <c r="F44" s="13" t="s">
        <v>47</v>
      </c>
    </row>
    <row r="45" spans="1:6" ht="21">
      <c r="A45" s="3" t="s">
        <v>309</v>
      </c>
      <c r="B45" s="16"/>
      <c r="C45" s="127"/>
      <c r="D45" s="127"/>
      <c r="E45" s="142"/>
      <c r="F45" s="13"/>
    </row>
    <row r="46" spans="1:6" ht="21">
      <c r="A46" s="3" t="s">
        <v>327</v>
      </c>
      <c r="B46" s="16">
        <v>1</v>
      </c>
      <c r="C46" s="127">
        <f>+B46*100/B49</f>
        <v>2.272727272727273</v>
      </c>
      <c r="D46" s="127">
        <v>10000</v>
      </c>
      <c r="E46" s="143">
        <f>+D46*100/D49</f>
        <v>0.035255739493366564</v>
      </c>
      <c r="F46" s="13" t="s">
        <v>47</v>
      </c>
    </row>
    <row r="47" spans="1:6" ht="21">
      <c r="A47" s="3" t="s">
        <v>180</v>
      </c>
      <c r="B47" s="16"/>
      <c r="C47" s="127"/>
      <c r="D47" s="127"/>
      <c r="E47" s="142"/>
      <c r="F47" s="13"/>
    </row>
    <row r="48" spans="1:8" ht="21">
      <c r="A48" s="7" t="s">
        <v>13</v>
      </c>
      <c r="B48" s="11">
        <f>SUM(B42:B47)</f>
        <v>5</v>
      </c>
      <c r="C48" s="129">
        <f>+B48*100/B49</f>
        <v>11.363636363636363</v>
      </c>
      <c r="D48" s="129">
        <f>SUM(D42:D47)</f>
        <v>1498600</v>
      </c>
      <c r="E48" s="148">
        <f>+D48*100/D49</f>
        <v>5.283425120475913</v>
      </c>
      <c r="F48" s="6"/>
      <c r="H48" s="155"/>
    </row>
    <row r="49" spans="1:6" ht="21">
      <c r="A49" s="5" t="s">
        <v>181</v>
      </c>
      <c r="B49" s="24">
        <f>+B48+B40+B35+B22+B16+B9</f>
        <v>44</v>
      </c>
      <c r="C49" s="157">
        <f>+B49*100/B49</f>
        <v>100</v>
      </c>
      <c r="D49" s="157">
        <f>+D48+D40+D35+D22+D16+D9</f>
        <v>28364176</v>
      </c>
      <c r="E49" s="154">
        <f>+D49*100/D49</f>
        <v>100</v>
      </c>
      <c r="F49" s="7"/>
    </row>
    <row r="50" ht="23.25">
      <c r="C50" s="161" t="s">
        <v>316</v>
      </c>
    </row>
  </sheetData>
  <sheetProtection/>
  <mergeCells count="6">
    <mergeCell ref="A1:F1"/>
    <mergeCell ref="A2:F2"/>
    <mergeCell ref="A3:F3"/>
    <mergeCell ref="A26:F26"/>
    <mergeCell ref="A27:F27"/>
    <mergeCell ref="A28:F28"/>
  </mergeCells>
  <printOptions/>
  <pageMargins left="0.53" right="0.3" top="0.66" bottom="0.37" header="0.5" footer="0.2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tazan</dc:creator>
  <cp:keywords/>
  <dc:description/>
  <cp:lastModifiedBy>HP</cp:lastModifiedBy>
  <cp:lastPrinted>2013-01-02T04:48:47Z</cp:lastPrinted>
  <dcterms:created xsi:type="dcterms:W3CDTF">2007-11-09T23:22:13Z</dcterms:created>
  <dcterms:modified xsi:type="dcterms:W3CDTF">2013-01-14T08:49:37Z</dcterms:modified>
  <cp:category/>
  <cp:version/>
  <cp:contentType/>
  <cp:contentStatus/>
</cp:coreProperties>
</file>